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mryan_texasagriculture_gov/Documents/Other/Desktop/2025/"/>
    </mc:Choice>
  </mc:AlternateContent>
  <xr:revisionPtr revIDLastSave="58" documentId="8_{D185D668-8505-4F91-AFD4-0C0AA75E0815}" xr6:coauthVersionLast="47" xr6:coauthVersionMax="47" xr10:uidLastSave="{7D256F48-B7B6-40AE-ABDA-630E2FCC9BE1}"/>
  <bookViews>
    <workbookView xWindow="3015" yWindow="30" windowWidth="22665" windowHeight="15180" xr2:uid="{00000000-000D-0000-FFFF-FFFF00000000}"/>
  </bookViews>
  <sheets>
    <sheet name="Survey Questionnaire" sheetId="2" r:id="rId1"/>
    <sheet name="LIMITS_COUNTYLEVEL" sheetId="1" state="hidden" r:id="rId2"/>
    <sheet name="Poverty Levels" sheetId="3" state="hidden" r:id="rId3"/>
  </sheets>
  <externalReferences>
    <externalReference r:id="rId4"/>
  </externalReferences>
  <definedNames>
    <definedName name="_xlnm._FilterDatabase" localSheetId="1" hidden="1">LIMITS_COUNTYLEVEL!$A$1:$AM$255</definedName>
    <definedName name="county">[1]dataTable!$A$2:$A$256</definedName>
    <definedName name="LIMITS_COUNTYLEVEL">LIMITS_COUNTYLEVEL!$B$1:$S$255</definedName>
    <definedName name="Poverty1">#REF!</definedName>
    <definedName name="Poverty10">#REF!</definedName>
    <definedName name="Poverty11">#REF!</definedName>
    <definedName name="Poverty12">#REF!</definedName>
    <definedName name="Poverty2">#REF!</definedName>
    <definedName name="Poverty3">#REF!</definedName>
    <definedName name="poverty4">#REF!</definedName>
    <definedName name="Poverty5">#REF!</definedName>
    <definedName name="Poverty6">#REF!</definedName>
    <definedName name="Poverty7">#REF!</definedName>
    <definedName name="Poverty8">#REF!</definedName>
    <definedName name="Poverty9">#REF!</definedName>
    <definedName name="_xlnm.Print_Area" localSheetId="0">'Survey Questionnaire'!$A$1:$M$61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3" l="1"/>
  <c r="B11" i="3" s="1"/>
  <c r="B12" i="3" s="1"/>
  <c r="B13" i="3" s="1"/>
  <c r="AM255" i="1"/>
  <c r="AL255" i="1"/>
  <c r="AK255" i="1"/>
  <c r="AJ255" i="1"/>
  <c r="AA255" i="1"/>
  <c r="Z255" i="1"/>
  <c r="Y255" i="1"/>
  <c r="X255" i="1"/>
  <c r="O255" i="1"/>
  <c r="N255" i="1"/>
  <c r="M255" i="1"/>
  <c r="L255" i="1"/>
  <c r="AM254" i="1"/>
  <c r="AL254" i="1"/>
  <c r="AK254" i="1"/>
  <c r="AJ254" i="1"/>
  <c r="AA254" i="1"/>
  <c r="Z254" i="1"/>
  <c r="Y254" i="1"/>
  <c r="X254" i="1"/>
  <c r="O254" i="1"/>
  <c r="N254" i="1"/>
  <c r="M254" i="1"/>
  <c r="L254" i="1"/>
  <c r="AM253" i="1"/>
  <c r="AL253" i="1"/>
  <c r="AK253" i="1"/>
  <c r="AJ253" i="1"/>
  <c r="AA253" i="1"/>
  <c r="Z253" i="1"/>
  <c r="Y253" i="1"/>
  <c r="X253" i="1"/>
  <c r="O253" i="1"/>
  <c r="N253" i="1"/>
  <c r="M253" i="1"/>
  <c r="L253" i="1"/>
  <c r="AM252" i="1"/>
  <c r="AL252" i="1"/>
  <c r="AK252" i="1"/>
  <c r="AJ252" i="1"/>
  <c r="AA252" i="1"/>
  <c r="Z252" i="1"/>
  <c r="Y252" i="1"/>
  <c r="X252" i="1"/>
  <c r="O252" i="1"/>
  <c r="N252" i="1"/>
  <c r="M252" i="1"/>
  <c r="L252" i="1"/>
  <c r="AM251" i="1"/>
  <c r="AL251" i="1"/>
  <c r="AK251" i="1"/>
  <c r="AJ251" i="1"/>
  <c r="AA251" i="1"/>
  <c r="Z251" i="1"/>
  <c r="Y251" i="1"/>
  <c r="X251" i="1"/>
  <c r="O251" i="1"/>
  <c r="N251" i="1"/>
  <c r="M251" i="1"/>
  <c r="L251" i="1"/>
  <c r="AM250" i="1"/>
  <c r="AL250" i="1"/>
  <c r="AK250" i="1"/>
  <c r="AJ250" i="1"/>
  <c r="AA250" i="1"/>
  <c r="Z250" i="1"/>
  <c r="Y250" i="1"/>
  <c r="X250" i="1"/>
  <c r="O250" i="1"/>
  <c r="N250" i="1"/>
  <c r="M250" i="1"/>
  <c r="L250" i="1"/>
  <c r="AM249" i="1"/>
  <c r="AL249" i="1"/>
  <c r="AK249" i="1"/>
  <c r="AJ249" i="1"/>
  <c r="AA249" i="1"/>
  <c r="Z249" i="1"/>
  <c r="Y249" i="1"/>
  <c r="X249" i="1"/>
  <c r="O249" i="1"/>
  <c r="N249" i="1"/>
  <c r="M249" i="1"/>
  <c r="L249" i="1"/>
  <c r="AM248" i="1"/>
  <c r="AL248" i="1"/>
  <c r="AK248" i="1"/>
  <c r="AJ248" i="1"/>
  <c r="AA248" i="1"/>
  <c r="Z248" i="1"/>
  <c r="Y248" i="1"/>
  <c r="X248" i="1"/>
  <c r="O248" i="1"/>
  <c r="N248" i="1"/>
  <c r="M248" i="1"/>
  <c r="L248" i="1"/>
  <c r="AM247" i="1"/>
  <c r="AL247" i="1"/>
  <c r="AK247" i="1"/>
  <c r="AJ247" i="1"/>
  <c r="AA247" i="1"/>
  <c r="Z247" i="1"/>
  <c r="Y247" i="1"/>
  <c r="X247" i="1"/>
  <c r="O247" i="1"/>
  <c r="N247" i="1"/>
  <c r="M247" i="1"/>
  <c r="L247" i="1"/>
  <c r="AM246" i="1"/>
  <c r="AL246" i="1"/>
  <c r="AK246" i="1"/>
  <c r="AJ246" i="1"/>
  <c r="AA246" i="1"/>
  <c r="Z246" i="1"/>
  <c r="Y246" i="1"/>
  <c r="X246" i="1"/>
  <c r="O246" i="1"/>
  <c r="N246" i="1"/>
  <c r="M246" i="1"/>
  <c r="L246" i="1"/>
  <c r="AM245" i="1"/>
  <c r="AL245" i="1"/>
  <c r="AK245" i="1"/>
  <c r="AJ245" i="1"/>
  <c r="AA245" i="1"/>
  <c r="Z245" i="1"/>
  <c r="Y245" i="1"/>
  <c r="X245" i="1"/>
  <c r="O245" i="1"/>
  <c r="N245" i="1"/>
  <c r="M245" i="1"/>
  <c r="L245" i="1"/>
  <c r="AM244" i="1"/>
  <c r="AL244" i="1"/>
  <c r="AK244" i="1"/>
  <c r="AJ244" i="1"/>
  <c r="AA244" i="1"/>
  <c r="Z244" i="1"/>
  <c r="Y244" i="1"/>
  <c r="X244" i="1"/>
  <c r="O244" i="1"/>
  <c r="N244" i="1"/>
  <c r="M244" i="1"/>
  <c r="L244" i="1"/>
  <c r="AM243" i="1"/>
  <c r="AL243" i="1"/>
  <c r="AK243" i="1"/>
  <c r="AJ243" i="1"/>
  <c r="AA243" i="1"/>
  <c r="Z243" i="1"/>
  <c r="Y243" i="1"/>
  <c r="X243" i="1"/>
  <c r="O243" i="1"/>
  <c r="N243" i="1"/>
  <c r="M243" i="1"/>
  <c r="L243" i="1"/>
  <c r="AM242" i="1"/>
  <c r="AL242" i="1"/>
  <c r="AK242" i="1"/>
  <c r="AJ242" i="1"/>
  <c r="AA242" i="1"/>
  <c r="Z242" i="1"/>
  <c r="Y242" i="1"/>
  <c r="X242" i="1"/>
  <c r="O242" i="1"/>
  <c r="N242" i="1"/>
  <c r="M242" i="1"/>
  <c r="L242" i="1"/>
  <c r="AM241" i="1"/>
  <c r="AL241" i="1"/>
  <c r="AK241" i="1"/>
  <c r="AJ241" i="1"/>
  <c r="AA241" i="1"/>
  <c r="Z241" i="1"/>
  <c r="Y241" i="1"/>
  <c r="X241" i="1"/>
  <c r="O241" i="1"/>
  <c r="N241" i="1"/>
  <c r="M241" i="1"/>
  <c r="L241" i="1"/>
  <c r="AM240" i="1"/>
  <c r="AL240" i="1"/>
  <c r="AK240" i="1"/>
  <c r="AJ240" i="1"/>
  <c r="AA240" i="1"/>
  <c r="Z240" i="1"/>
  <c r="Y240" i="1"/>
  <c r="X240" i="1"/>
  <c r="O240" i="1"/>
  <c r="N240" i="1"/>
  <c r="M240" i="1"/>
  <c r="L240" i="1"/>
  <c r="AM239" i="1"/>
  <c r="AL239" i="1"/>
  <c r="AK239" i="1"/>
  <c r="AJ239" i="1"/>
  <c r="AA239" i="1"/>
  <c r="Z239" i="1"/>
  <c r="Y239" i="1"/>
  <c r="X239" i="1"/>
  <c r="O239" i="1"/>
  <c r="N239" i="1"/>
  <c r="M239" i="1"/>
  <c r="L239" i="1"/>
  <c r="AM238" i="1"/>
  <c r="AL238" i="1"/>
  <c r="AK238" i="1"/>
  <c r="AJ238" i="1"/>
  <c r="AA238" i="1"/>
  <c r="Z238" i="1"/>
  <c r="Y238" i="1"/>
  <c r="X238" i="1"/>
  <c r="O238" i="1"/>
  <c r="N238" i="1"/>
  <c r="M238" i="1"/>
  <c r="L238" i="1"/>
  <c r="AM237" i="1"/>
  <c r="AL237" i="1"/>
  <c r="AK237" i="1"/>
  <c r="AJ237" i="1"/>
  <c r="AA237" i="1"/>
  <c r="Z237" i="1"/>
  <c r="Y237" i="1"/>
  <c r="X237" i="1"/>
  <c r="O237" i="1"/>
  <c r="N237" i="1"/>
  <c r="M237" i="1"/>
  <c r="L237" i="1"/>
  <c r="AM236" i="1"/>
  <c r="AL236" i="1"/>
  <c r="AK236" i="1"/>
  <c r="AJ236" i="1"/>
  <c r="AA236" i="1"/>
  <c r="Z236" i="1"/>
  <c r="Y236" i="1"/>
  <c r="X236" i="1"/>
  <c r="O236" i="1"/>
  <c r="N236" i="1"/>
  <c r="M236" i="1"/>
  <c r="L236" i="1"/>
  <c r="AM235" i="1"/>
  <c r="AL235" i="1"/>
  <c r="AK235" i="1"/>
  <c r="AJ235" i="1"/>
  <c r="AA235" i="1"/>
  <c r="Z235" i="1"/>
  <c r="Y235" i="1"/>
  <c r="X235" i="1"/>
  <c r="O235" i="1"/>
  <c r="N235" i="1"/>
  <c r="M235" i="1"/>
  <c r="L235" i="1"/>
  <c r="AM234" i="1"/>
  <c r="AL234" i="1"/>
  <c r="AK234" i="1"/>
  <c r="AJ234" i="1"/>
  <c r="AA234" i="1"/>
  <c r="Z234" i="1"/>
  <c r="Y234" i="1"/>
  <c r="X234" i="1"/>
  <c r="O234" i="1"/>
  <c r="N234" i="1"/>
  <c r="M234" i="1"/>
  <c r="L234" i="1"/>
  <c r="AM233" i="1"/>
  <c r="AL233" i="1"/>
  <c r="AK233" i="1"/>
  <c r="AJ233" i="1"/>
  <c r="AA233" i="1"/>
  <c r="Z233" i="1"/>
  <c r="Y233" i="1"/>
  <c r="X233" i="1"/>
  <c r="O233" i="1"/>
  <c r="N233" i="1"/>
  <c r="M233" i="1"/>
  <c r="L233" i="1"/>
  <c r="AM232" i="1"/>
  <c r="AL232" i="1"/>
  <c r="AK232" i="1"/>
  <c r="AJ232" i="1"/>
  <c r="AA232" i="1"/>
  <c r="Z232" i="1"/>
  <c r="Y232" i="1"/>
  <c r="X232" i="1"/>
  <c r="O232" i="1"/>
  <c r="N232" i="1"/>
  <c r="M232" i="1"/>
  <c r="L232" i="1"/>
  <c r="AM231" i="1"/>
  <c r="AL231" i="1"/>
  <c r="AK231" i="1"/>
  <c r="AJ231" i="1"/>
  <c r="AA231" i="1"/>
  <c r="Z231" i="1"/>
  <c r="Y231" i="1"/>
  <c r="X231" i="1"/>
  <c r="O231" i="1"/>
  <c r="N231" i="1"/>
  <c r="M231" i="1"/>
  <c r="L231" i="1"/>
  <c r="AM230" i="1"/>
  <c r="AL230" i="1"/>
  <c r="AK230" i="1"/>
  <c r="AJ230" i="1"/>
  <c r="AA230" i="1"/>
  <c r="Z230" i="1"/>
  <c r="Y230" i="1"/>
  <c r="X230" i="1"/>
  <c r="O230" i="1"/>
  <c r="N230" i="1"/>
  <c r="M230" i="1"/>
  <c r="L230" i="1"/>
  <c r="AM229" i="1"/>
  <c r="AL229" i="1"/>
  <c r="AK229" i="1"/>
  <c r="AJ229" i="1"/>
  <c r="AA229" i="1"/>
  <c r="Z229" i="1"/>
  <c r="Y229" i="1"/>
  <c r="X229" i="1"/>
  <c r="O229" i="1"/>
  <c r="N229" i="1"/>
  <c r="M229" i="1"/>
  <c r="L229" i="1"/>
  <c r="AM228" i="1"/>
  <c r="AL228" i="1"/>
  <c r="AK228" i="1"/>
  <c r="AJ228" i="1"/>
  <c r="AA228" i="1"/>
  <c r="Z228" i="1"/>
  <c r="Y228" i="1"/>
  <c r="X228" i="1"/>
  <c r="O228" i="1"/>
  <c r="N228" i="1"/>
  <c r="M228" i="1"/>
  <c r="L228" i="1"/>
  <c r="AM227" i="1"/>
  <c r="AL227" i="1"/>
  <c r="AK227" i="1"/>
  <c r="AJ227" i="1"/>
  <c r="AA227" i="1"/>
  <c r="Z227" i="1"/>
  <c r="Y227" i="1"/>
  <c r="X227" i="1"/>
  <c r="O227" i="1"/>
  <c r="N227" i="1"/>
  <c r="M227" i="1"/>
  <c r="L227" i="1"/>
  <c r="AM226" i="1"/>
  <c r="AL226" i="1"/>
  <c r="AK226" i="1"/>
  <c r="AJ226" i="1"/>
  <c r="AA226" i="1"/>
  <c r="Z226" i="1"/>
  <c r="Y226" i="1"/>
  <c r="X226" i="1"/>
  <c r="O226" i="1"/>
  <c r="N226" i="1"/>
  <c r="M226" i="1"/>
  <c r="L226" i="1"/>
  <c r="AM225" i="1"/>
  <c r="AL225" i="1"/>
  <c r="AK225" i="1"/>
  <c r="AJ225" i="1"/>
  <c r="AA225" i="1"/>
  <c r="Z225" i="1"/>
  <c r="Y225" i="1"/>
  <c r="X225" i="1"/>
  <c r="O225" i="1"/>
  <c r="N225" i="1"/>
  <c r="M225" i="1"/>
  <c r="L225" i="1"/>
  <c r="AM224" i="1"/>
  <c r="AL224" i="1"/>
  <c r="AK224" i="1"/>
  <c r="AJ224" i="1"/>
  <c r="AA224" i="1"/>
  <c r="Z224" i="1"/>
  <c r="Y224" i="1"/>
  <c r="X224" i="1"/>
  <c r="O224" i="1"/>
  <c r="N224" i="1"/>
  <c r="M224" i="1"/>
  <c r="L224" i="1"/>
  <c r="AM223" i="1"/>
  <c r="AL223" i="1"/>
  <c r="AK223" i="1"/>
  <c r="AJ223" i="1"/>
  <c r="AA223" i="1"/>
  <c r="Z223" i="1"/>
  <c r="Y223" i="1"/>
  <c r="X223" i="1"/>
  <c r="O223" i="1"/>
  <c r="N223" i="1"/>
  <c r="M223" i="1"/>
  <c r="L223" i="1"/>
  <c r="AM222" i="1"/>
  <c r="AL222" i="1"/>
  <c r="AK222" i="1"/>
  <c r="AJ222" i="1"/>
  <c r="AA222" i="1"/>
  <c r="Z222" i="1"/>
  <c r="Y222" i="1"/>
  <c r="X222" i="1"/>
  <c r="O222" i="1"/>
  <c r="N222" i="1"/>
  <c r="M222" i="1"/>
  <c r="L222" i="1"/>
  <c r="AM221" i="1"/>
  <c r="AL221" i="1"/>
  <c r="AK221" i="1"/>
  <c r="AJ221" i="1"/>
  <c r="AA221" i="1"/>
  <c r="Z221" i="1"/>
  <c r="Y221" i="1"/>
  <c r="X221" i="1"/>
  <c r="O221" i="1"/>
  <c r="N221" i="1"/>
  <c r="M221" i="1"/>
  <c r="L221" i="1"/>
  <c r="AM220" i="1"/>
  <c r="AL220" i="1"/>
  <c r="AK220" i="1"/>
  <c r="AJ220" i="1"/>
  <c r="AA220" i="1"/>
  <c r="Z220" i="1"/>
  <c r="Y220" i="1"/>
  <c r="X220" i="1"/>
  <c r="O220" i="1"/>
  <c r="N220" i="1"/>
  <c r="M220" i="1"/>
  <c r="L220" i="1"/>
  <c r="AM219" i="1"/>
  <c r="AL219" i="1"/>
  <c r="AK219" i="1"/>
  <c r="AJ219" i="1"/>
  <c r="AA219" i="1"/>
  <c r="Z219" i="1"/>
  <c r="Y219" i="1"/>
  <c r="X219" i="1"/>
  <c r="O219" i="1"/>
  <c r="N219" i="1"/>
  <c r="M219" i="1"/>
  <c r="L219" i="1"/>
  <c r="AM218" i="1"/>
  <c r="AL218" i="1"/>
  <c r="AK218" i="1"/>
  <c r="AJ218" i="1"/>
  <c r="AA218" i="1"/>
  <c r="Z218" i="1"/>
  <c r="Y218" i="1"/>
  <c r="X218" i="1"/>
  <c r="O218" i="1"/>
  <c r="N218" i="1"/>
  <c r="M218" i="1"/>
  <c r="L218" i="1"/>
  <c r="AM217" i="1"/>
  <c r="AL217" i="1"/>
  <c r="AK217" i="1"/>
  <c r="AJ217" i="1"/>
  <c r="AA217" i="1"/>
  <c r="Z217" i="1"/>
  <c r="Y217" i="1"/>
  <c r="X217" i="1"/>
  <c r="O217" i="1"/>
  <c r="N217" i="1"/>
  <c r="M217" i="1"/>
  <c r="L217" i="1"/>
  <c r="AM216" i="1"/>
  <c r="AL216" i="1"/>
  <c r="AK216" i="1"/>
  <c r="AJ216" i="1"/>
  <c r="AA216" i="1"/>
  <c r="Z216" i="1"/>
  <c r="Y216" i="1"/>
  <c r="X216" i="1"/>
  <c r="O216" i="1"/>
  <c r="N216" i="1"/>
  <c r="M216" i="1"/>
  <c r="L216" i="1"/>
  <c r="AM215" i="1"/>
  <c r="AL215" i="1"/>
  <c r="AK215" i="1"/>
  <c r="AJ215" i="1"/>
  <c r="AA215" i="1"/>
  <c r="Z215" i="1"/>
  <c r="Y215" i="1"/>
  <c r="X215" i="1"/>
  <c r="O215" i="1"/>
  <c r="N215" i="1"/>
  <c r="M215" i="1"/>
  <c r="L215" i="1"/>
  <c r="AM214" i="1"/>
  <c r="AL214" i="1"/>
  <c r="AK214" i="1"/>
  <c r="AJ214" i="1"/>
  <c r="AA214" i="1"/>
  <c r="Z214" i="1"/>
  <c r="Y214" i="1"/>
  <c r="X214" i="1"/>
  <c r="O214" i="1"/>
  <c r="N214" i="1"/>
  <c r="M214" i="1"/>
  <c r="L214" i="1"/>
  <c r="AM213" i="1"/>
  <c r="AL213" i="1"/>
  <c r="AK213" i="1"/>
  <c r="AJ213" i="1"/>
  <c r="AA213" i="1"/>
  <c r="Z213" i="1"/>
  <c r="Y213" i="1"/>
  <c r="X213" i="1"/>
  <c r="O213" i="1"/>
  <c r="N213" i="1"/>
  <c r="M213" i="1"/>
  <c r="L213" i="1"/>
  <c r="AM212" i="1"/>
  <c r="AL212" i="1"/>
  <c r="AK212" i="1"/>
  <c r="AJ212" i="1"/>
  <c r="AA212" i="1"/>
  <c r="Z212" i="1"/>
  <c r="Y212" i="1"/>
  <c r="X212" i="1"/>
  <c r="O212" i="1"/>
  <c r="N212" i="1"/>
  <c r="M212" i="1"/>
  <c r="L212" i="1"/>
  <c r="AM211" i="1"/>
  <c r="AL211" i="1"/>
  <c r="AK211" i="1"/>
  <c r="AJ211" i="1"/>
  <c r="AA211" i="1"/>
  <c r="Z211" i="1"/>
  <c r="Y211" i="1"/>
  <c r="X211" i="1"/>
  <c r="O211" i="1"/>
  <c r="N211" i="1"/>
  <c r="M211" i="1"/>
  <c r="L211" i="1"/>
  <c r="AM210" i="1"/>
  <c r="AL210" i="1"/>
  <c r="AK210" i="1"/>
  <c r="AJ210" i="1"/>
  <c r="AA210" i="1"/>
  <c r="Z210" i="1"/>
  <c r="Y210" i="1"/>
  <c r="X210" i="1"/>
  <c r="O210" i="1"/>
  <c r="N210" i="1"/>
  <c r="M210" i="1"/>
  <c r="L210" i="1"/>
  <c r="AM209" i="1"/>
  <c r="AL209" i="1"/>
  <c r="AK209" i="1"/>
  <c r="AJ209" i="1"/>
  <c r="AA209" i="1"/>
  <c r="Z209" i="1"/>
  <c r="Y209" i="1"/>
  <c r="X209" i="1"/>
  <c r="O209" i="1"/>
  <c r="N209" i="1"/>
  <c r="M209" i="1"/>
  <c r="L209" i="1"/>
  <c r="AM208" i="1"/>
  <c r="AL208" i="1"/>
  <c r="AK208" i="1"/>
  <c r="AJ208" i="1"/>
  <c r="AA208" i="1"/>
  <c r="Z208" i="1"/>
  <c r="Y208" i="1"/>
  <c r="X208" i="1"/>
  <c r="O208" i="1"/>
  <c r="N208" i="1"/>
  <c r="M208" i="1"/>
  <c r="L208" i="1"/>
  <c r="AM207" i="1"/>
  <c r="AL207" i="1"/>
  <c r="AK207" i="1"/>
  <c r="AJ207" i="1"/>
  <c r="AA207" i="1"/>
  <c r="Z207" i="1"/>
  <c r="Y207" i="1"/>
  <c r="X207" i="1"/>
  <c r="O207" i="1"/>
  <c r="N207" i="1"/>
  <c r="M207" i="1"/>
  <c r="L207" i="1"/>
  <c r="AM206" i="1"/>
  <c r="AL206" i="1"/>
  <c r="AK206" i="1"/>
  <c r="AJ206" i="1"/>
  <c r="AA206" i="1"/>
  <c r="Z206" i="1"/>
  <c r="Y206" i="1"/>
  <c r="X206" i="1"/>
  <c r="O206" i="1"/>
  <c r="N206" i="1"/>
  <c r="M206" i="1"/>
  <c r="L206" i="1"/>
  <c r="AM205" i="1"/>
  <c r="AL205" i="1"/>
  <c r="AK205" i="1"/>
  <c r="AJ205" i="1"/>
  <c r="AA205" i="1"/>
  <c r="Z205" i="1"/>
  <c r="Y205" i="1"/>
  <c r="X205" i="1"/>
  <c r="O205" i="1"/>
  <c r="N205" i="1"/>
  <c r="M205" i="1"/>
  <c r="L205" i="1"/>
  <c r="AM204" i="1"/>
  <c r="AL204" i="1"/>
  <c r="AK204" i="1"/>
  <c r="AJ204" i="1"/>
  <c r="AA204" i="1"/>
  <c r="Z204" i="1"/>
  <c r="Y204" i="1"/>
  <c r="X204" i="1"/>
  <c r="O204" i="1"/>
  <c r="N204" i="1"/>
  <c r="M204" i="1"/>
  <c r="L204" i="1"/>
  <c r="AM203" i="1"/>
  <c r="AL203" i="1"/>
  <c r="AK203" i="1"/>
  <c r="AJ203" i="1"/>
  <c r="AA203" i="1"/>
  <c r="Z203" i="1"/>
  <c r="Y203" i="1"/>
  <c r="X203" i="1"/>
  <c r="O203" i="1"/>
  <c r="N203" i="1"/>
  <c r="M203" i="1"/>
  <c r="L203" i="1"/>
  <c r="AM202" i="1"/>
  <c r="AL202" i="1"/>
  <c r="AK202" i="1"/>
  <c r="AJ202" i="1"/>
  <c r="AA202" i="1"/>
  <c r="Z202" i="1"/>
  <c r="Y202" i="1"/>
  <c r="X202" i="1"/>
  <c r="O202" i="1"/>
  <c r="N202" i="1"/>
  <c r="M202" i="1"/>
  <c r="L202" i="1"/>
  <c r="AM201" i="1"/>
  <c r="AL201" i="1"/>
  <c r="AK201" i="1"/>
  <c r="AJ201" i="1"/>
  <c r="AA201" i="1"/>
  <c r="Z201" i="1"/>
  <c r="Y201" i="1"/>
  <c r="X201" i="1"/>
  <c r="O201" i="1"/>
  <c r="N201" i="1"/>
  <c r="M201" i="1"/>
  <c r="L201" i="1"/>
  <c r="AM200" i="1"/>
  <c r="AL200" i="1"/>
  <c r="AK200" i="1"/>
  <c r="AJ200" i="1"/>
  <c r="AA200" i="1"/>
  <c r="Z200" i="1"/>
  <c r="Y200" i="1"/>
  <c r="X200" i="1"/>
  <c r="O200" i="1"/>
  <c r="N200" i="1"/>
  <c r="M200" i="1"/>
  <c r="L200" i="1"/>
  <c r="AM199" i="1"/>
  <c r="AL199" i="1"/>
  <c r="AK199" i="1"/>
  <c r="AJ199" i="1"/>
  <c r="AA199" i="1"/>
  <c r="Z199" i="1"/>
  <c r="Y199" i="1"/>
  <c r="X199" i="1"/>
  <c r="O199" i="1"/>
  <c r="N199" i="1"/>
  <c r="M199" i="1"/>
  <c r="L199" i="1"/>
  <c r="AM198" i="1"/>
  <c r="AL198" i="1"/>
  <c r="AK198" i="1"/>
  <c r="AJ198" i="1"/>
  <c r="AA198" i="1"/>
  <c r="Z198" i="1"/>
  <c r="Y198" i="1"/>
  <c r="X198" i="1"/>
  <c r="O198" i="1"/>
  <c r="N198" i="1"/>
  <c r="M198" i="1"/>
  <c r="L198" i="1"/>
  <c r="AM197" i="1"/>
  <c r="AL197" i="1"/>
  <c r="AK197" i="1"/>
  <c r="AJ197" i="1"/>
  <c r="AA197" i="1"/>
  <c r="Z197" i="1"/>
  <c r="Y197" i="1"/>
  <c r="X197" i="1"/>
  <c r="O197" i="1"/>
  <c r="N197" i="1"/>
  <c r="M197" i="1"/>
  <c r="L197" i="1"/>
  <c r="AM196" i="1"/>
  <c r="AL196" i="1"/>
  <c r="AK196" i="1"/>
  <c r="AJ196" i="1"/>
  <c r="AA196" i="1"/>
  <c r="Z196" i="1"/>
  <c r="Y196" i="1"/>
  <c r="X196" i="1"/>
  <c r="O196" i="1"/>
  <c r="N196" i="1"/>
  <c r="M196" i="1"/>
  <c r="L196" i="1"/>
  <c r="AM195" i="1"/>
  <c r="AL195" i="1"/>
  <c r="AK195" i="1"/>
  <c r="AJ195" i="1"/>
  <c r="AA195" i="1"/>
  <c r="Z195" i="1"/>
  <c r="Y195" i="1"/>
  <c r="X195" i="1"/>
  <c r="O195" i="1"/>
  <c r="N195" i="1"/>
  <c r="M195" i="1"/>
  <c r="L195" i="1"/>
  <c r="AM194" i="1"/>
  <c r="AL194" i="1"/>
  <c r="AK194" i="1"/>
  <c r="AJ194" i="1"/>
  <c r="AA194" i="1"/>
  <c r="Z194" i="1"/>
  <c r="Y194" i="1"/>
  <c r="X194" i="1"/>
  <c r="O194" i="1"/>
  <c r="N194" i="1"/>
  <c r="M194" i="1"/>
  <c r="L194" i="1"/>
  <c r="AM193" i="1"/>
  <c r="AL193" i="1"/>
  <c r="AK193" i="1"/>
  <c r="AJ193" i="1"/>
  <c r="AA193" i="1"/>
  <c r="Z193" i="1"/>
  <c r="Y193" i="1"/>
  <c r="X193" i="1"/>
  <c r="O193" i="1"/>
  <c r="N193" i="1"/>
  <c r="M193" i="1"/>
  <c r="L193" i="1"/>
  <c r="AM192" i="1"/>
  <c r="AL192" i="1"/>
  <c r="AK192" i="1"/>
  <c r="AJ192" i="1"/>
  <c r="AA192" i="1"/>
  <c r="Z192" i="1"/>
  <c r="Y192" i="1"/>
  <c r="X192" i="1"/>
  <c r="O192" i="1"/>
  <c r="N192" i="1"/>
  <c r="M192" i="1"/>
  <c r="L192" i="1"/>
  <c r="AM191" i="1"/>
  <c r="AL191" i="1"/>
  <c r="AK191" i="1"/>
  <c r="AJ191" i="1"/>
  <c r="AA191" i="1"/>
  <c r="Z191" i="1"/>
  <c r="Y191" i="1"/>
  <c r="X191" i="1"/>
  <c r="O191" i="1"/>
  <c r="N191" i="1"/>
  <c r="M191" i="1"/>
  <c r="L191" i="1"/>
  <c r="AM190" i="1"/>
  <c r="AL190" i="1"/>
  <c r="AK190" i="1"/>
  <c r="AJ190" i="1"/>
  <c r="AA190" i="1"/>
  <c r="Z190" i="1"/>
  <c r="Y190" i="1"/>
  <c r="X190" i="1"/>
  <c r="O190" i="1"/>
  <c r="N190" i="1"/>
  <c r="M190" i="1"/>
  <c r="L190" i="1"/>
  <c r="AM189" i="1"/>
  <c r="AL189" i="1"/>
  <c r="AK189" i="1"/>
  <c r="AJ189" i="1"/>
  <c r="AA189" i="1"/>
  <c r="Z189" i="1"/>
  <c r="Y189" i="1"/>
  <c r="X189" i="1"/>
  <c r="O189" i="1"/>
  <c r="N189" i="1"/>
  <c r="M189" i="1"/>
  <c r="L189" i="1"/>
  <c r="AM188" i="1"/>
  <c r="AL188" i="1"/>
  <c r="AK188" i="1"/>
  <c r="AJ188" i="1"/>
  <c r="AA188" i="1"/>
  <c r="Z188" i="1"/>
  <c r="Y188" i="1"/>
  <c r="X188" i="1"/>
  <c r="O188" i="1"/>
  <c r="N188" i="1"/>
  <c r="M188" i="1"/>
  <c r="L188" i="1"/>
  <c r="AM187" i="1"/>
  <c r="AL187" i="1"/>
  <c r="AK187" i="1"/>
  <c r="AJ187" i="1"/>
  <c r="AA187" i="1"/>
  <c r="Z187" i="1"/>
  <c r="Y187" i="1"/>
  <c r="X187" i="1"/>
  <c r="O187" i="1"/>
  <c r="N187" i="1"/>
  <c r="M187" i="1"/>
  <c r="L187" i="1"/>
  <c r="AM186" i="1"/>
  <c r="AL186" i="1"/>
  <c r="AK186" i="1"/>
  <c r="AJ186" i="1"/>
  <c r="AA186" i="1"/>
  <c r="Z186" i="1"/>
  <c r="Y186" i="1"/>
  <c r="X186" i="1"/>
  <c r="O186" i="1"/>
  <c r="N186" i="1"/>
  <c r="M186" i="1"/>
  <c r="L186" i="1"/>
  <c r="AM185" i="1"/>
  <c r="AL185" i="1"/>
  <c r="AK185" i="1"/>
  <c r="AJ185" i="1"/>
  <c r="AA185" i="1"/>
  <c r="Z185" i="1"/>
  <c r="Y185" i="1"/>
  <c r="X185" i="1"/>
  <c r="O185" i="1"/>
  <c r="N185" i="1"/>
  <c r="M185" i="1"/>
  <c r="L185" i="1"/>
  <c r="AM184" i="1"/>
  <c r="AL184" i="1"/>
  <c r="AK184" i="1"/>
  <c r="AJ184" i="1"/>
  <c r="AA184" i="1"/>
  <c r="Z184" i="1"/>
  <c r="Y184" i="1"/>
  <c r="X184" i="1"/>
  <c r="O184" i="1"/>
  <c r="N184" i="1"/>
  <c r="M184" i="1"/>
  <c r="L184" i="1"/>
  <c r="AM183" i="1"/>
  <c r="AL183" i="1"/>
  <c r="AK183" i="1"/>
  <c r="AJ183" i="1"/>
  <c r="AA183" i="1"/>
  <c r="Z183" i="1"/>
  <c r="Y183" i="1"/>
  <c r="X183" i="1"/>
  <c r="O183" i="1"/>
  <c r="N183" i="1"/>
  <c r="M183" i="1"/>
  <c r="L183" i="1"/>
  <c r="AM182" i="1"/>
  <c r="AL182" i="1"/>
  <c r="AK182" i="1"/>
  <c r="AJ182" i="1"/>
  <c r="AA182" i="1"/>
  <c r="Z182" i="1"/>
  <c r="Y182" i="1"/>
  <c r="X182" i="1"/>
  <c r="O182" i="1"/>
  <c r="N182" i="1"/>
  <c r="M182" i="1"/>
  <c r="L182" i="1"/>
  <c r="AM181" i="1"/>
  <c r="AL181" i="1"/>
  <c r="AK181" i="1"/>
  <c r="AJ181" i="1"/>
  <c r="AA181" i="1"/>
  <c r="Z181" i="1"/>
  <c r="Y181" i="1"/>
  <c r="X181" i="1"/>
  <c r="O181" i="1"/>
  <c r="N181" i="1"/>
  <c r="M181" i="1"/>
  <c r="L181" i="1"/>
  <c r="AM180" i="1"/>
  <c r="AL180" i="1"/>
  <c r="AK180" i="1"/>
  <c r="AJ180" i="1"/>
  <c r="AA180" i="1"/>
  <c r="Z180" i="1"/>
  <c r="Y180" i="1"/>
  <c r="X180" i="1"/>
  <c r="O180" i="1"/>
  <c r="N180" i="1"/>
  <c r="M180" i="1"/>
  <c r="L180" i="1"/>
  <c r="AM179" i="1"/>
  <c r="AL179" i="1"/>
  <c r="AK179" i="1"/>
  <c r="AJ179" i="1"/>
  <c r="AA179" i="1"/>
  <c r="Z179" i="1"/>
  <c r="Y179" i="1"/>
  <c r="X179" i="1"/>
  <c r="O179" i="1"/>
  <c r="N179" i="1"/>
  <c r="M179" i="1"/>
  <c r="L179" i="1"/>
  <c r="AM178" i="1"/>
  <c r="AL178" i="1"/>
  <c r="AK178" i="1"/>
  <c r="AJ178" i="1"/>
  <c r="AA178" i="1"/>
  <c r="Z178" i="1"/>
  <c r="Y178" i="1"/>
  <c r="X178" i="1"/>
  <c r="O178" i="1"/>
  <c r="N178" i="1"/>
  <c r="M178" i="1"/>
  <c r="L178" i="1"/>
  <c r="AM177" i="1"/>
  <c r="AL177" i="1"/>
  <c r="AK177" i="1"/>
  <c r="AJ177" i="1"/>
  <c r="AA177" i="1"/>
  <c r="Z177" i="1"/>
  <c r="Y177" i="1"/>
  <c r="X177" i="1"/>
  <c r="O177" i="1"/>
  <c r="N177" i="1"/>
  <c r="M177" i="1"/>
  <c r="L177" i="1"/>
  <c r="AM176" i="1"/>
  <c r="AL176" i="1"/>
  <c r="AK176" i="1"/>
  <c r="AJ176" i="1"/>
  <c r="AA176" i="1"/>
  <c r="Z176" i="1"/>
  <c r="Y176" i="1"/>
  <c r="X176" i="1"/>
  <c r="O176" i="1"/>
  <c r="N176" i="1"/>
  <c r="M176" i="1"/>
  <c r="L176" i="1"/>
  <c r="AM175" i="1"/>
  <c r="AL175" i="1"/>
  <c r="AK175" i="1"/>
  <c r="AJ175" i="1"/>
  <c r="AA175" i="1"/>
  <c r="Z175" i="1"/>
  <c r="Y175" i="1"/>
  <c r="X175" i="1"/>
  <c r="O175" i="1"/>
  <c r="N175" i="1"/>
  <c r="M175" i="1"/>
  <c r="L175" i="1"/>
  <c r="AM174" i="1"/>
  <c r="AL174" i="1"/>
  <c r="AK174" i="1"/>
  <c r="AJ174" i="1"/>
  <c r="AA174" i="1"/>
  <c r="Z174" i="1"/>
  <c r="Y174" i="1"/>
  <c r="X174" i="1"/>
  <c r="O174" i="1"/>
  <c r="N174" i="1"/>
  <c r="M174" i="1"/>
  <c r="L174" i="1"/>
  <c r="AM173" i="1"/>
  <c r="AL173" i="1"/>
  <c r="AK173" i="1"/>
  <c r="AJ173" i="1"/>
  <c r="AA173" i="1"/>
  <c r="Z173" i="1"/>
  <c r="Y173" i="1"/>
  <c r="X173" i="1"/>
  <c r="O173" i="1"/>
  <c r="N173" i="1"/>
  <c r="M173" i="1"/>
  <c r="L173" i="1"/>
  <c r="AM172" i="1"/>
  <c r="AL172" i="1"/>
  <c r="AK172" i="1"/>
  <c r="AJ172" i="1"/>
  <c r="AA172" i="1"/>
  <c r="Z172" i="1"/>
  <c r="Y172" i="1"/>
  <c r="X172" i="1"/>
  <c r="O172" i="1"/>
  <c r="N172" i="1"/>
  <c r="M172" i="1"/>
  <c r="L172" i="1"/>
  <c r="AM171" i="1"/>
  <c r="AL171" i="1"/>
  <c r="AK171" i="1"/>
  <c r="AJ171" i="1"/>
  <c r="AA171" i="1"/>
  <c r="Z171" i="1"/>
  <c r="Y171" i="1"/>
  <c r="X171" i="1"/>
  <c r="O171" i="1"/>
  <c r="N171" i="1"/>
  <c r="M171" i="1"/>
  <c r="L171" i="1"/>
  <c r="AM170" i="1"/>
  <c r="AL170" i="1"/>
  <c r="AK170" i="1"/>
  <c r="AJ170" i="1"/>
  <c r="AA170" i="1"/>
  <c r="Z170" i="1"/>
  <c r="Y170" i="1"/>
  <c r="X170" i="1"/>
  <c r="O170" i="1"/>
  <c r="N170" i="1"/>
  <c r="M170" i="1"/>
  <c r="L170" i="1"/>
  <c r="AM169" i="1"/>
  <c r="AL169" i="1"/>
  <c r="AK169" i="1"/>
  <c r="AJ169" i="1"/>
  <c r="AA169" i="1"/>
  <c r="Z169" i="1"/>
  <c r="Y169" i="1"/>
  <c r="X169" i="1"/>
  <c r="O169" i="1"/>
  <c r="N169" i="1"/>
  <c r="M169" i="1"/>
  <c r="L169" i="1"/>
  <c r="AM168" i="1"/>
  <c r="AL168" i="1"/>
  <c r="AK168" i="1"/>
  <c r="AJ168" i="1"/>
  <c r="AA168" i="1"/>
  <c r="Z168" i="1"/>
  <c r="Y168" i="1"/>
  <c r="X168" i="1"/>
  <c r="O168" i="1"/>
  <c r="N168" i="1"/>
  <c r="M168" i="1"/>
  <c r="L168" i="1"/>
  <c r="AM167" i="1"/>
  <c r="AL167" i="1"/>
  <c r="AK167" i="1"/>
  <c r="AJ167" i="1"/>
  <c r="AA167" i="1"/>
  <c r="Z167" i="1"/>
  <c r="Y167" i="1"/>
  <c r="X167" i="1"/>
  <c r="O167" i="1"/>
  <c r="N167" i="1"/>
  <c r="M167" i="1"/>
  <c r="L167" i="1"/>
  <c r="AM166" i="1"/>
  <c r="AL166" i="1"/>
  <c r="AK166" i="1"/>
  <c r="AJ166" i="1"/>
  <c r="AA166" i="1"/>
  <c r="Z166" i="1"/>
  <c r="Y166" i="1"/>
  <c r="X166" i="1"/>
  <c r="O166" i="1"/>
  <c r="N166" i="1"/>
  <c r="M166" i="1"/>
  <c r="L166" i="1"/>
  <c r="AM165" i="1"/>
  <c r="AL165" i="1"/>
  <c r="AK165" i="1"/>
  <c r="AJ165" i="1"/>
  <c r="AA165" i="1"/>
  <c r="Z165" i="1"/>
  <c r="Y165" i="1"/>
  <c r="X165" i="1"/>
  <c r="O165" i="1"/>
  <c r="N165" i="1"/>
  <c r="M165" i="1"/>
  <c r="L165" i="1"/>
  <c r="AM164" i="1"/>
  <c r="AL164" i="1"/>
  <c r="AK164" i="1"/>
  <c r="AJ164" i="1"/>
  <c r="AA164" i="1"/>
  <c r="Z164" i="1"/>
  <c r="Y164" i="1"/>
  <c r="X164" i="1"/>
  <c r="O164" i="1"/>
  <c r="N164" i="1"/>
  <c r="M164" i="1"/>
  <c r="L164" i="1"/>
  <c r="AM163" i="1"/>
  <c r="AL163" i="1"/>
  <c r="AK163" i="1"/>
  <c r="AJ163" i="1"/>
  <c r="AA163" i="1"/>
  <c r="Z163" i="1"/>
  <c r="Y163" i="1"/>
  <c r="X163" i="1"/>
  <c r="O163" i="1"/>
  <c r="N163" i="1"/>
  <c r="M163" i="1"/>
  <c r="L163" i="1"/>
  <c r="AM162" i="1"/>
  <c r="AL162" i="1"/>
  <c r="AK162" i="1"/>
  <c r="AJ162" i="1"/>
  <c r="AA162" i="1"/>
  <c r="Z162" i="1"/>
  <c r="Y162" i="1"/>
  <c r="X162" i="1"/>
  <c r="O162" i="1"/>
  <c r="N162" i="1"/>
  <c r="M162" i="1"/>
  <c r="L162" i="1"/>
  <c r="AM161" i="1"/>
  <c r="AL161" i="1"/>
  <c r="AK161" i="1"/>
  <c r="AJ161" i="1"/>
  <c r="AA161" i="1"/>
  <c r="Z161" i="1"/>
  <c r="Y161" i="1"/>
  <c r="X161" i="1"/>
  <c r="O161" i="1"/>
  <c r="N161" i="1"/>
  <c r="M161" i="1"/>
  <c r="L161" i="1"/>
  <c r="AM160" i="1"/>
  <c r="AL160" i="1"/>
  <c r="AK160" i="1"/>
  <c r="AJ160" i="1"/>
  <c r="AA160" i="1"/>
  <c r="Z160" i="1"/>
  <c r="Y160" i="1"/>
  <c r="X160" i="1"/>
  <c r="O160" i="1"/>
  <c r="N160" i="1"/>
  <c r="M160" i="1"/>
  <c r="L160" i="1"/>
  <c r="AM159" i="1"/>
  <c r="AL159" i="1"/>
  <c r="AK159" i="1"/>
  <c r="AJ159" i="1"/>
  <c r="AA159" i="1"/>
  <c r="Z159" i="1"/>
  <c r="Y159" i="1"/>
  <c r="X159" i="1"/>
  <c r="O159" i="1"/>
  <c r="N159" i="1"/>
  <c r="M159" i="1"/>
  <c r="L159" i="1"/>
  <c r="AM158" i="1"/>
  <c r="AL158" i="1"/>
  <c r="AK158" i="1"/>
  <c r="AJ158" i="1"/>
  <c r="AA158" i="1"/>
  <c r="Z158" i="1"/>
  <c r="Y158" i="1"/>
  <c r="X158" i="1"/>
  <c r="O158" i="1"/>
  <c r="N158" i="1"/>
  <c r="M158" i="1"/>
  <c r="L158" i="1"/>
  <c r="AM157" i="1"/>
  <c r="AL157" i="1"/>
  <c r="AK157" i="1"/>
  <c r="AJ157" i="1"/>
  <c r="AA157" i="1"/>
  <c r="Z157" i="1"/>
  <c r="Y157" i="1"/>
  <c r="X157" i="1"/>
  <c r="O157" i="1"/>
  <c r="N157" i="1"/>
  <c r="M157" i="1"/>
  <c r="L157" i="1"/>
  <c r="AM156" i="1"/>
  <c r="AL156" i="1"/>
  <c r="AK156" i="1"/>
  <c r="AJ156" i="1"/>
  <c r="AA156" i="1"/>
  <c r="Z156" i="1"/>
  <c r="Y156" i="1"/>
  <c r="X156" i="1"/>
  <c r="O156" i="1"/>
  <c r="N156" i="1"/>
  <c r="M156" i="1"/>
  <c r="L156" i="1"/>
  <c r="AM155" i="1"/>
  <c r="AL155" i="1"/>
  <c r="AK155" i="1"/>
  <c r="AJ155" i="1"/>
  <c r="AA155" i="1"/>
  <c r="Z155" i="1"/>
  <c r="Y155" i="1"/>
  <c r="X155" i="1"/>
  <c r="O155" i="1"/>
  <c r="N155" i="1"/>
  <c r="M155" i="1"/>
  <c r="L155" i="1"/>
  <c r="AM154" i="1"/>
  <c r="AL154" i="1"/>
  <c r="AK154" i="1"/>
  <c r="AJ154" i="1"/>
  <c r="AA154" i="1"/>
  <c r="Z154" i="1"/>
  <c r="Y154" i="1"/>
  <c r="X154" i="1"/>
  <c r="O154" i="1"/>
  <c r="N154" i="1"/>
  <c r="M154" i="1"/>
  <c r="L154" i="1"/>
  <c r="AM153" i="1"/>
  <c r="AL153" i="1"/>
  <c r="AK153" i="1"/>
  <c r="AJ153" i="1"/>
  <c r="AA153" i="1"/>
  <c r="Z153" i="1"/>
  <c r="Y153" i="1"/>
  <c r="X153" i="1"/>
  <c r="O153" i="1"/>
  <c r="N153" i="1"/>
  <c r="M153" i="1"/>
  <c r="L153" i="1"/>
  <c r="AM152" i="1"/>
  <c r="AL152" i="1"/>
  <c r="AK152" i="1"/>
  <c r="AJ152" i="1"/>
  <c r="AA152" i="1"/>
  <c r="Z152" i="1"/>
  <c r="Y152" i="1"/>
  <c r="X152" i="1"/>
  <c r="O152" i="1"/>
  <c r="N152" i="1"/>
  <c r="M152" i="1"/>
  <c r="L152" i="1"/>
  <c r="AM151" i="1"/>
  <c r="AL151" i="1"/>
  <c r="AK151" i="1"/>
  <c r="AJ151" i="1"/>
  <c r="AA151" i="1"/>
  <c r="Z151" i="1"/>
  <c r="Y151" i="1"/>
  <c r="X151" i="1"/>
  <c r="O151" i="1"/>
  <c r="N151" i="1"/>
  <c r="M151" i="1"/>
  <c r="L151" i="1"/>
  <c r="AM150" i="1"/>
  <c r="AL150" i="1"/>
  <c r="AK150" i="1"/>
  <c r="AJ150" i="1"/>
  <c r="AA150" i="1"/>
  <c r="Z150" i="1"/>
  <c r="Y150" i="1"/>
  <c r="X150" i="1"/>
  <c r="O150" i="1"/>
  <c r="N150" i="1"/>
  <c r="M150" i="1"/>
  <c r="L150" i="1"/>
  <c r="AM149" i="1"/>
  <c r="AL149" i="1"/>
  <c r="AK149" i="1"/>
  <c r="AJ149" i="1"/>
  <c r="AA149" i="1"/>
  <c r="Z149" i="1"/>
  <c r="Y149" i="1"/>
  <c r="X149" i="1"/>
  <c r="O149" i="1"/>
  <c r="N149" i="1"/>
  <c r="M149" i="1"/>
  <c r="L149" i="1"/>
  <c r="AM148" i="1"/>
  <c r="AL148" i="1"/>
  <c r="AK148" i="1"/>
  <c r="AJ148" i="1"/>
  <c r="AA148" i="1"/>
  <c r="Z148" i="1"/>
  <c r="Y148" i="1"/>
  <c r="X148" i="1"/>
  <c r="O148" i="1"/>
  <c r="N148" i="1"/>
  <c r="M148" i="1"/>
  <c r="L148" i="1"/>
  <c r="AM147" i="1"/>
  <c r="AL147" i="1"/>
  <c r="AK147" i="1"/>
  <c r="AJ147" i="1"/>
  <c r="AA147" i="1"/>
  <c r="Z147" i="1"/>
  <c r="Y147" i="1"/>
  <c r="X147" i="1"/>
  <c r="O147" i="1"/>
  <c r="N147" i="1"/>
  <c r="M147" i="1"/>
  <c r="L147" i="1"/>
  <c r="AM146" i="1"/>
  <c r="AL146" i="1"/>
  <c r="AK146" i="1"/>
  <c r="AJ146" i="1"/>
  <c r="AA146" i="1"/>
  <c r="Z146" i="1"/>
  <c r="Y146" i="1"/>
  <c r="X146" i="1"/>
  <c r="O146" i="1"/>
  <c r="N146" i="1"/>
  <c r="M146" i="1"/>
  <c r="L146" i="1"/>
  <c r="AM145" i="1"/>
  <c r="AL145" i="1"/>
  <c r="AK145" i="1"/>
  <c r="AJ145" i="1"/>
  <c r="AA145" i="1"/>
  <c r="Z145" i="1"/>
  <c r="Y145" i="1"/>
  <c r="X145" i="1"/>
  <c r="O145" i="1"/>
  <c r="N145" i="1"/>
  <c r="M145" i="1"/>
  <c r="L145" i="1"/>
  <c r="AM144" i="1"/>
  <c r="AL144" i="1"/>
  <c r="AK144" i="1"/>
  <c r="AJ144" i="1"/>
  <c r="AA144" i="1"/>
  <c r="Z144" i="1"/>
  <c r="Y144" i="1"/>
  <c r="X144" i="1"/>
  <c r="O144" i="1"/>
  <c r="N144" i="1"/>
  <c r="M144" i="1"/>
  <c r="L144" i="1"/>
  <c r="AM143" i="1"/>
  <c r="AL143" i="1"/>
  <c r="AK143" i="1"/>
  <c r="AJ143" i="1"/>
  <c r="AA143" i="1"/>
  <c r="Z143" i="1"/>
  <c r="Y143" i="1"/>
  <c r="X143" i="1"/>
  <c r="O143" i="1"/>
  <c r="N143" i="1"/>
  <c r="M143" i="1"/>
  <c r="L143" i="1"/>
  <c r="AM142" i="1"/>
  <c r="AL142" i="1"/>
  <c r="AK142" i="1"/>
  <c r="AJ142" i="1"/>
  <c r="AA142" i="1"/>
  <c r="Z142" i="1"/>
  <c r="Y142" i="1"/>
  <c r="X142" i="1"/>
  <c r="O142" i="1"/>
  <c r="N142" i="1"/>
  <c r="M142" i="1"/>
  <c r="L142" i="1"/>
  <c r="AM141" i="1"/>
  <c r="AL141" i="1"/>
  <c r="AK141" i="1"/>
  <c r="AJ141" i="1"/>
  <c r="AA141" i="1"/>
  <c r="Z141" i="1"/>
  <c r="Y141" i="1"/>
  <c r="X141" i="1"/>
  <c r="O141" i="1"/>
  <c r="N141" i="1"/>
  <c r="M141" i="1"/>
  <c r="L141" i="1"/>
  <c r="AM140" i="1"/>
  <c r="AL140" i="1"/>
  <c r="AK140" i="1"/>
  <c r="AJ140" i="1"/>
  <c r="AA140" i="1"/>
  <c r="Z140" i="1"/>
  <c r="Y140" i="1"/>
  <c r="X140" i="1"/>
  <c r="O140" i="1"/>
  <c r="N140" i="1"/>
  <c r="M140" i="1"/>
  <c r="L140" i="1"/>
  <c r="AM139" i="1"/>
  <c r="AL139" i="1"/>
  <c r="AK139" i="1"/>
  <c r="AJ139" i="1"/>
  <c r="AA139" i="1"/>
  <c r="Z139" i="1"/>
  <c r="Y139" i="1"/>
  <c r="X139" i="1"/>
  <c r="O139" i="1"/>
  <c r="N139" i="1"/>
  <c r="M139" i="1"/>
  <c r="L139" i="1"/>
  <c r="AM138" i="1"/>
  <c r="AL138" i="1"/>
  <c r="AK138" i="1"/>
  <c r="AJ138" i="1"/>
  <c r="AA138" i="1"/>
  <c r="Z138" i="1"/>
  <c r="Y138" i="1"/>
  <c r="X138" i="1"/>
  <c r="O138" i="1"/>
  <c r="N138" i="1"/>
  <c r="M138" i="1"/>
  <c r="L138" i="1"/>
  <c r="AM137" i="1"/>
  <c r="AL137" i="1"/>
  <c r="AK137" i="1"/>
  <c r="AJ137" i="1"/>
  <c r="AA137" i="1"/>
  <c r="Z137" i="1"/>
  <c r="Y137" i="1"/>
  <c r="X137" i="1"/>
  <c r="O137" i="1"/>
  <c r="N137" i="1"/>
  <c r="M137" i="1"/>
  <c r="L137" i="1"/>
  <c r="AM136" i="1"/>
  <c r="AL136" i="1"/>
  <c r="AK136" i="1"/>
  <c r="AJ136" i="1"/>
  <c r="AA136" i="1"/>
  <c r="Z136" i="1"/>
  <c r="Y136" i="1"/>
  <c r="X136" i="1"/>
  <c r="O136" i="1"/>
  <c r="N136" i="1"/>
  <c r="M136" i="1"/>
  <c r="L136" i="1"/>
  <c r="AM135" i="1"/>
  <c r="AL135" i="1"/>
  <c r="AK135" i="1"/>
  <c r="AJ135" i="1"/>
  <c r="AA135" i="1"/>
  <c r="Z135" i="1"/>
  <c r="Y135" i="1"/>
  <c r="X135" i="1"/>
  <c r="O135" i="1"/>
  <c r="N135" i="1"/>
  <c r="M135" i="1"/>
  <c r="L135" i="1"/>
  <c r="AM134" i="1"/>
  <c r="AL134" i="1"/>
  <c r="AK134" i="1"/>
  <c r="AJ134" i="1"/>
  <c r="AA134" i="1"/>
  <c r="Z134" i="1"/>
  <c r="Y134" i="1"/>
  <c r="X134" i="1"/>
  <c r="O134" i="1"/>
  <c r="N134" i="1"/>
  <c r="M134" i="1"/>
  <c r="L134" i="1"/>
  <c r="AM133" i="1"/>
  <c r="AL133" i="1"/>
  <c r="AK133" i="1"/>
  <c r="AJ133" i="1"/>
  <c r="AA133" i="1"/>
  <c r="Z133" i="1"/>
  <c r="Y133" i="1"/>
  <c r="X133" i="1"/>
  <c r="O133" i="1"/>
  <c r="N133" i="1"/>
  <c r="M133" i="1"/>
  <c r="L133" i="1"/>
  <c r="AM132" i="1"/>
  <c r="AL132" i="1"/>
  <c r="AK132" i="1"/>
  <c r="AJ132" i="1"/>
  <c r="AA132" i="1"/>
  <c r="Z132" i="1"/>
  <c r="Y132" i="1"/>
  <c r="X132" i="1"/>
  <c r="O132" i="1"/>
  <c r="N132" i="1"/>
  <c r="M132" i="1"/>
  <c r="L132" i="1"/>
  <c r="AM131" i="1"/>
  <c r="AL131" i="1"/>
  <c r="AK131" i="1"/>
  <c r="AJ131" i="1"/>
  <c r="AA131" i="1"/>
  <c r="Z131" i="1"/>
  <c r="Y131" i="1"/>
  <c r="X131" i="1"/>
  <c r="O131" i="1"/>
  <c r="N131" i="1"/>
  <c r="M131" i="1"/>
  <c r="L131" i="1"/>
  <c r="AM130" i="1"/>
  <c r="AL130" i="1"/>
  <c r="AK130" i="1"/>
  <c r="AJ130" i="1"/>
  <c r="AA130" i="1"/>
  <c r="Z130" i="1"/>
  <c r="Y130" i="1"/>
  <c r="X130" i="1"/>
  <c r="O130" i="1"/>
  <c r="N130" i="1"/>
  <c r="M130" i="1"/>
  <c r="L130" i="1"/>
  <c r="AM129" i="1"/>
  <c r="AL129" i="1"/>
  <c r="AK129" i="1"/>
  <c r="AJ129" i="1"/>
  <c r="AA129" i="1"/>
  <c r="Z129" i="1"/>
  <c r="Y129" i="1"/>
  <c r="X129" i="1"/>
  <c r="O129" i="1"/>
  <c r="N129" i="1"/>
  <c r="M129" i="1"/>
  <c r="L129" i="1"/>
  <c r="AM128" i="1"/>
  <c r="AL128" i="1"/>
  <c r="AK128" i="1"/>
  <c r="AJ128" i="1"/>
  <c r="AA128" i="1"/>
  <c r="Z128" i="1"/>
  <c r="Y128" i="1"/>
  <c r="X128" i="1"/>
  <c r="O128" i="1"/>
  <c r="N128" i="1"/>
  <c r="M128" i="1"/>
  <c r="L128" i="1"/>
  <c r="AM127" i="1"/>
  <c r="AL127" i="1"/>
  <c r="AK127" i="1"/>
  <c r="AJ127" i="1"/>
  <c r="AA127" i="1"/>
  <c r="Z127" i="1"/>
  <c r="Y127" i="1"/>
  <c r="X127" i="1"/>
  <c r="O127" i="1"/>
  <c r="N127" i="1"/>
  <c r="M127" i="1"/>
  <c r="L127" i="1"/>
  <c r="AM126" i="1"/>
  <c r="AL126" i="1"/>
  <c r="AK126" i="1"/>
  <c r="AJ126" i="1"/>
  <c r="AA126" i="1"/>
  <c r="Z126" i="1"/>
  <c r="Y126" i="1"/>
  <c r="X126" i="1"/>
  <c r="O126" i="1"/>
  <c r="N126" i="1"/>
  <c r="M126" i="1"/>
  <c r="L126" i="1"/>
  <c r="AM125" i="1"/>
  <c r="AL125" i="1"/>
  <c r="AK125" i="1"/>
  <c r="AJ125" i="1"/>
  <c r="AA125" i="1"/>
  <c r="Z125" i="1"/>
  <c r="Y125" i="1"/>
  <c r="X125" i="1"/>
  <c r="O125" i="1"/>
  <c r="N125" i="1"/>
  <c r="M125" i="1"/>
  <c r="L125" i="1"/>
  <c r="AM124" i="1"/>
  <c r="AL124" i="1"/>
  <c r="AK124" i="1"/>
  <c r="AJ124" i="1"/>
  <c r="AA124" i="1"/>
  <c r="Z124" i="1"/>
  <c r="Y124" i="1"/>
  <c r="X124" i="1"/>
  <c r="O124" i="1"/>
  <c r="N124" i="1"/>
  <c r="M124" i="1"/>
  <c r="L124" i="1"/>
  <c r="AM123" i="1"/>
  <c r="AL123" i="1"/>
  <c r="AK123" i="1"/>
  <c r="AJ123" i="1"/>
  <c r="AA123" i="1"/>
  <c r="Z123" i="1"/>
  <c r="Y123" i="1"/>
  <c r="X123" i="1"/>
  <c r="O123" i="1"/>
  <c r="N123" i="1"/>
  <c r="M123" i="1"/>
  <c r="L123" i="1"/>
  <c r="AM122" i="1"/>
  <c r="AL122" i="1"/>
  <c r="AK122" i="1"/>
  <c r="AJ122" i="1"/>
  <c r="AA122" i="1"/>
  <c r="Z122" i="1"/>
  <c r="Y122" i="1"/>
  <c r="X122" i="1"/>
  <c r="O122" i="1"/>
  <c r="N122" i="1"/>
  <c r="M122" i="1"/>
  <c r="L122" i="1"/>
  <c r="AM121" i="1"/>
  <c r="AL121" i="1"/>
  <c r="AK121" i="1"/>
  <c r="AJ121" i="1"/>
  <c r="AA121" i="1"/>
  <c r="Z121" i="1"/>
  <c r="Y121" i="1"/>
  <c r="X121" i="1"/>
  <c r="O121" i="1"/>
  <c r="N121" i="1"/>
  <c r="M121" i="1"/>
  <c r="L121" i="1"/>
  <c r="AM120" i="1"/>
  <c r="AL120" i="1"/>
  <c r="AK120" i="1"/>
  <c r="AJ120" i="1"/>
  <c r="AA120" i="1"/>
  <c r="Z120" i="1"/>
  <c r="Y120" i="1"/>
  <c r="X120" i="1"/>
  <c r="O120" i="1"/>
  <c r="N120" i="1"/>
  <c r="M120" i="1"/>
  <c r="L120" i="1"/>
  <c r="AM119" i="1"/>
  <c r="AL119" i="1"/>
  <c r="AK119" i="1"/>
  <c r="AJ119" i="1"/>
  <c r="AA119" i="1"/>
  <c r="Z119" i="1"/>
  <c r="Y119" i="1"/>
  <c r="X119" i="1"/>
  <c r="O119" i="1"/>
  <c r="N119" i="1"/>
  <c r="M119" i="1"/>
  <c r="L119" i="1"/>
  <c r="AM118" i="1"/>
  <c r="AL118" i="1"/>
  <c r="AK118" i="1"/>
  <c r="AJ118" i="1"/>
  <c r="AA118" i="1"/>
  <c r="Z118" i="1"/>
  <c r="Y118" i="1"/>
  <c r="X118" i="1"/>
  <c r="O118" i="1"/>
  <c r="N118" i="1"/>
  <c r="M118" i="1"/>
  <c r="L118" i="1"/>
  <c r="AM117" i="1"/>
  <c r="AL117" i="1"/>
  <c r="AK117" i="1"/>
  <c r="AJ117" i="1"/>
  <c r="AA117" i="1"/>
  <c r="Z117" i="1"/>
  <c r="Y117" i="1"/>
  <c r="X117" i="1"/>
  <c r="O117" i="1"/>
  <c r="N117" i="1"/>
  <c r="M117" i="1"/>
  <c r="L117" i="1"/>
  <c r="AM116" i="1"/>
  <c r="AL116" i="1"/>
  <c r="AK116" i="1"/>
  <c r="AJ116" i="1"/>
  <c r="AA116" i="1"/>
  <c r="Z116" i="1"/>
  <c r="Y116" i="1"/>
  <c r="X116" i="1"/>
  <c r="O116" i="1"/>
  <c r="N116" i="1"/>
  <c r="M116" i="1"/>
  <c r="L116" i="1"/>
  <c r="AM115" i="1"/>
  <c r="AL115" i="1"/>
  <c r="AK115" i="1"/>
  <c r="AJ115" i="1"/>
  <c r="AA115" i="1"/>
  <c r="Z115" i="1"/>
  <c r="Y115" i="1"/>
  <c r="X115" i="1"/>
  <c r="O115" i="1"/>
  <c r="N115" i="1"/>
  <c r="M115" i="1"/>
  <c r="L115" i="1"/>
  <c r="AM114" i="1"/>
  <c r="AL114" i="1"/>
  <c r="AK114" i="1"/>
  <c r="AJ114" i="1"/>
  <c r="AA114" i="1"/>
  <c r="Z114" i="1"/>
  <c r="Y114" i="1"/>
  <c r="X114" i="1"/>
  <c r="O114" i="1"/>
  <c r="N114" i="1"/>
  <c r="M114" i="1"/>
  <c r="L114" i="1"/>
  <c r="AM113" i="1"/>
  <c r="AL113" i="1"/>
  <c r="AK113" i="1"/>
  <c r="AJ113" i="1"/>
  <c r="AA113" i="1"/>
  <c r="Z113" i="1"/>
  <c r="Y113" i="1"/>
  <c r="X113" i="1"/>
  <c r="O113" i="1"/>
  <c r="N113" i="1"/>
  <c r="M113" i="1"/>
  <c r="L113" i="1"/>
  <c r="AM112" i="1"/>
  <c r="AL112" i="1"/>
  <c r="AK112" i="1"/>
  <c r="AJ112" i="1"/>
  <c r="AA112" i="1"/>
  <c r="Z112" i="1"/>
  <c r="Y112" i="1"/>
  <c r="X112" i="1"/>
  <c r="O112" i="1"/>
  <c r="N112" i="1"/>
  <c r="M112" i="1"/>
  <c r="L112" i="1"/>
  <c r="AM111" i="1"/>
  <c r="AL111" i="1"/>
  <c r="AK111" i="1"/>
  <c r="AJ111" i="1"/>
  <c r="AA111" i="1"/>
  <c r="Z111" i="1"/>
  <c r="Y111" i="1"/>
  <c r="X111" i="1"/>
  <c r="O111" i="1"/>
  <c r="N111" i="1"/>
  <c r="M111" i="1"/>
  <c r="L111" i="1"/>
  <c r="AM110" i="1"/>
  <c r="AL110" i="1"/>
  <c r="AK110" i="1"/>
  <c r="AJ110" i="1"/>
  <c r="AA110" i="1"/>
  <c r="Z110" i="1"/>
  <c r="Y110" i="1"/>
  <c r="X110" i="1"/>
  <c r="O110" i="1"/>
  <c r="N110" i="1"/>
  <c r="M110" i="1"/>
  <c r="L110" i="1"/>
  <c r="AM109" i="1"/>
  <c r="AL109" i="1"/>
  <c r="AK109" i="1"/>
  <c r="AJ109" i="1"/>
  <c r="AA109" i="1"/>
  <c r="Z109" i="1"/>
  <c r="Y109" i="1"/>
  <c r="X109" i="1"/>
  <c r="O109" i="1"/>
  <c r="N109" i="1"/>
  <c r="M109" i="1"/>
  <c r="L109" i="1"/>
  <c r="AM108" i="1"/>
  <c r="AL108" i="1"/>
  <c r="AK108" i="1"/>
  <c r="AJ108" i="1"/>
  <c r="AA108" i="1"/>
  <c r="Z108" i="1"/>
  <c r="Y108" i="1"/>
  <c r="X108" i="1"/>
  <c r="O108" i="1"/>
  <c r="N108" i="1"/>
  <c r="M108" i="1"/>
  <c r="L108" i="1"/>
  <c r="AM107" i="1"/>
  <c r="AL107" i="1"/>
  <c r="AK107" i="1"/>
  <c r="AJ107" i="1"/>
  <c r="AA107" i="1"/>
  <c r="Z107" i="1"/>
  <c r="Y107" i="1"/>
  <c r="X107" i="1"/>
  <c r="O107" i="1"/>
  <c r="N107" i="1"/>
  <c r="M107" i="1"/>
  <c r="L107" i="1"/>
  <c r="AM106" i="1"/>
  <c r="AL106" i="1"/>
  <c r="AK106" i="1"/>
  <c r="AJ106" i="1"/>
  <c r="AA106" i="1"/>
  <c r="Z106" i="1"/>
  <c r="Y106" i="1"/>
  <c r="X106" i="1"/>
  <c r="O106" i="1"/>
  <c r="N106" i="1"/>
  <c r="M106" i="1"/>
  <c r="L106" i="1"/>
  <c r="AM105" i="1"/>
  <c r="AL105" i="1"/>
  <c r="AK105" i="1"/>
  <c r="AJ105" i="1"/>
  <c r="AA105" i="1"/>
  <c r="Z105" i="1"/>
  <c r="Y105" i="1"/>
  <c r="X105" i="1"/>
  <c r="O105" i="1"/>
  <c r="N105" i="1"/>
  <c r="M105" i="1"/>
  <c r="L105" i="1"/>
  <c r="AM104" i="1"/>
  <c r="AL104" i="1"/>
  <c r="AK104" i="1"/>
  <c r="AJ104" i="1"/>
  <c r="AA104" i="1"/>
  <c r="Z104" i="1"/>
  <c r="Y104" i="1"/>
  <c r="X104" i="1"/>
  <c r="O104" i="1"/>
  <c r="N104" i="1"/>
  <c r="M104" i="1"/>
  <c r="L104" i="1"/>
  <c r="AM103" i="1"/>
  <c r="AL103" i="1"/>
  <c r="AK103" i="1"/>
  <c r="AJ103" i="1"/>
  <c r="AA103" i="1"/>
  <c r="Z103" i="1"/>
  <c r="Y103" i="1"/>
  <c r="X103" i="1"/>
  <c r="O103" i="1"/>
  <c r="N103" i="1"/>
  <c r="M103" i="1"/>
  <c r="L103" i="1"/>
  <c r="AM102" i="1"/>
  <c r="AL102" i="1"/>
  <c r="AK102" i="1"/>
  <c r="AJ102" i="1"/>
  <c r="AA102" i="1"/>
  <c r="Z102" i="1"/>
  <c r="Y102" i="1"/>
  <c r="X102" i="1"/>
  <c r="O102" i="1"/>
  <c r="N102" i="1"/>
  <c r="M102" i="1"/>
  <c r="L102" i="1"/>
  <c r="AM101" i="1"/>
  <c r="AL101" i="1"/>
  <c r="AK101" i="1"/>
  <c r="AJ101" i="1"/>
  <c r="AA101" i="1"/>
  <c r="Z101" i="1"/>
  <c r="Y101" i="1"/>
  <c r="X101" i="1"/>
  <c r="O101" i="1"/>
  <c r="N101" i="1"/>
  <c r="M101" i="1"/>
  <c r="L101" i="1"/>
  <c r="AM100" i="1"/>
  <c r="AL100" i="1"/>
  <c r="AK100" i="1"/>
  <c r="AJ100" i="1"/>
  <c r="AA100" i="1"/>
  <c r="Z100" i="1"/>
  <c r="Y100" i="1"/>
  <c r="X100" i="1"/>
  <c r="O100" i="1"/>
  <c r="N100" i="1"/>
  <c r="M100" i="1"/>
  <c r="L100" i="1"/>
  <c r="AM99" i="1"/>
  <c r="AL99" i="1"/>
  <c r="AK99" i="1"/>
  <c r="AJ99" i="1"/>
  <c r="AA99" i="1"/>
  <c r="Z99" i="1"/>
  <c r="Y99" i="1"/>
  <c r="X99" i="1"/>
  <c r="O99" i="1"/>
  <c r="N99" i="1"/>
  <c r="M99" i="1"/>
  <c r="L99" i="1"/>
  <c r="AM98" i="1"/>
  <c r="AL98" i="1"/>
  <c r="AK98" i="1"/>
  <c r="AJ98" i="1"/>
  <c r="AA98" i="1"/>
  <c r="Z98" i="1"/>
  <c r="Y98" i="1"/>
  <c r="X98" i="1"/>
  <c r="O98" i="1"/>
  <c r="N98" i="1"/>
  <c r="M98" i="1"/>
  <c r="L98" i="1"/>
  <c r="AM97" i="1"/>
  <c r="AL97" i="1"/>
  <c r="AK97" i="1"/>
  <c r="AJ97" i="1"/>
  <c r="AA97" i="1"/>
  <c r="Z97" i="1"/>
  <c r="Y97" i="1"/>
  <c r="X97" i="1"/>
  <c r="O97" i="1"/>
  <c r="N97" i="1"/>
  <c r="M97" i="1"/>
  <c r="L97" i="1"/>
  <c r="AM96" i="1"/>
  <c r="AL96" i="1"/>
  <c r="AK96" i="1"/>
  <c r="AJ96" i="1"/>
  <c r="AA96" i="1"/>
  <c r="Z96" i="1"/>
  <c r="Y96" i="1"/>
  <c r="X96" i="1"/>
  <c r="O96" i="1"/>
  <c r="N96" i="1"/>
  <c r="M96" i="1"/>
  <c r="L96" i="1"/>
  <c r="AM95" i="1"/>
  <c r="AL95" i="1"/>
  <c r="AK95" i="1"/>
  <c r="AJ95" i="1"/>
  <c r="AA95" i="1"/>
  <c r="Z95" i="1"/>
  <c r="Y95" i="1"/>
  <c r="X95" i="1"/>
  <c r="O95" i="1"/>
  <c r="N95" i="1"/>
  <c r="M95" i="1"/>
  <c r="L95" i="1"/>
  <c r="AM94" i="1"/>
  <c r="AL94" i="1"/>
  <c r="AK94" i="1"/>
  <c r="AJ94" i="1"/>
  <c r="AA94" i="1"/>
  <c r="Z94" i="1"/>
  <c r="Y94" i="1"/>
  <c r="X94" i="1"/>
  <c r="O94" i="1"/>
  <c r="N94" i="1"/>
  <c r="M94" i="1"/>
  <c r="L94" i="1"/>
  <c r="AM93" i="1"/>
  <c r="AL93" i="1"/>
  <c r="AK93" i="1"/>
  <c r="AJ93" i="1"/>
  <c r="AA93" i="1"/>
  <c r="Z93" i="1"/>
  <c r="Y93" i="1"/>
  <c r="X93" i="1"/>
  <c r="O93" i="1"/>
  <c r="N93" i="1"/>
  <c r="M93" i="1"/>
  <c r="L93" i="1"/>
  <c r="AM92" i="1"/>
  <c r="AL92" i="1"/>
  <c r="AK92" i="1"/>
  <c r="AJ92" i="1"/>
  <c r="AA92" i="1"/>
  <c r="Z92" i="1"/>
  <c r="Y92" i="1"/>
  <c r="X92" i="1"/>
  <c r="O92" i="1"/>
  <c r="N92" i="1"/>
  <c r="M92" i="1"/>
  <c r="L92" i="1"/>
  <c r="AM91" i="1"/>
  <c r="AL91" i="1"/>
  <c r="AK91" i="1"/>
  <c r="AJ91" i="1"/>
  <c r="AA91" i="1"/>
  <c r="Z91" i="1"/>
  <c r="Y91" i="1"/>
  <c r="X91" i="1"/>
  <c r="O91" i="1"/>
  <c r="N91" i="1"/>
  <c r="M91" i="1"/>
  <c r="L91" i="1"/>
  <c r="AM90" i="1"/>
  <c r="AL90" i="1"/>
  <c r="AK90" i="1"/>
  <c r="AJ90" i="1"/>
  <c r="AA90" i="1"/>
  <c r="Z90" i="1"/>
  <c r="Y90" i="1"/>
  <c r="X90" i="1"/>
  <c r="O90" i="1"/>
  <c r="N90" i="1"/>
  <c r="M90" i="1"/>
  <c r="L90" i="1"/>
  <c r="AM89" i="1"/>
  <c r="AL89" i="1"/>
  <c r="AK89" i="1"/>
  <c r="AJ89" i="1"/>
  <c r="AA89" i="1"/>
  <c r="Z89" i="1"/>
  <c r="Y89" i="1"/>
  <c r="X89" i="1"/>
  <c r="O89" i="1"/>
  <c r="N89" i="1"/>
  <c r="M89" i="1"/>
  <c r="L89" i="1"/>
  <c r="AM88" i="1"/>
  <c r="AL88" i="1"/>
  <c r="AK88" i="1"/>
  <c r="AJ88" i="1"/>
  <c r="AA88" i="1"/>
  <c r="Z88" i="1"/>
  <c r="Y88" i="1"/>
  <c r="X88" i="1"/>
  <c r="O88" i="1"/>
  <c r="N88" i="1"/>
  <c r="M88" i="1"/>
  <c r="L88" i="1"/>
  <c r="AM87" i="1"/>
  <c r="AL87" i="1"/>
  <c r="AK87" i="1"/>
  <c r="AJ87" i="1"/>
  <c r="AA87" i="1"/>
  <c r="Z87" i="1"/>
  <c r="Y87" i="1"/>
  <c r="X87" i="1"/>
  <c r="O87" i="1"/>
  <c r="N87" i="1"/>
  <c r="M87" i="1"/>
  <c r="L87" i="1"/>
  <c r="AM86" i="1"/>
  <c r="AL86" i="1"/>
  <c r="AK86" i="1"/>
  <c r="AJ86" i="1"/>
  <c r="AA86" i="1"/>
  <c r="Z86" i="1"/>
  <c r="Y86" i="1"/>
  <c r="X86" i="1"/>
  <c r="O86" i="1"/>
  <c r="N86" i="1"/>
  <c r="M86" i="1"/>
  <c r="L86" i="1"/>
  <c r="AM85" i="1"/>
  <c r="AL85" i="1"/>
  <c r="AK85" i="1"/>
  <c r="AJ85" i="1"/>
  <c r="AA85" i="1"/>
  <c r="Z85" i="1"/>
  <c r="Y85" i="1"/>
  <c r="X85" i="1"/>
  <c r="O85" i="1"/>
  <c r="N85" i="1"/>
  <c r="M85" i="1"/>
  <c r="L85" i="1"/>
  <c r="AM84" i="1"/>
  <c r="AL84" i="1"/>
  <c r="AK84" i="1"/>
  <c r="AJ84" i="1"/>
  <c r="AA84" i="1"/>
  <c r="Z84" i="1"/>
  <c r="Y84" i="1"/>
  <c r="X84" i="1"/>
  <c r="O84" i="1"/>
  <c r="N84" i="1"/>
  <c r="M84" i="1"/>
  <c r="L84" i="1"/>
  <c r="AM83" i="1"/>
  <c r="AL83" i="1"/>
  <c r="AK83" i="1"/>
  <c r="AJ83" i="1"/>
  <c r="AA83" i="1"/>
  <c r="Z83" i="1"/>
  <c r="Y83" i="1"/>
  <c r="X83" i="1"/>
  <c r="O83" i="1"/>
  <c r="N83" i="1"/>
  <c r="M83" i="1"/>
  <c r="L83" i="1"/>
  <c r="AM82" i="1"/>
  <c r="AL82" i="1"/>
  <c r="AK82" i="1"/>
  <c r="AJ82" i="1"/>
  <c r="AA82" i="1"/>
  <c r="Z82" i="1"/>
  <c r="Y82" i="1"/>
  <c r="X82" i="1"/>
  <c r="O82" i="1"/>
  <c r="N82" i="1"/>
  <c r="M82" i="1"/>
  <c r="L82" i="1"/>
  <c r="AM81" i="1"/>
  <c r="AL81" i="1"/>
  <c r="AK81" i="1"/>
  <c r="AJ81" i="1"/>
  <c r="AA81" i="1"/>
  <c r="Z81" i="1"/>
  <c r="Y81" i="1"/>
  <c r="X81" i="1"/>
  <c r="O81" i="1"/>
  <c r="N81" i="1"/>
  <c r="M81" i="1"/>
  <c r="L81" i="1"/>
  <c r="AM80" i="1"/>
  <c r="AL80" i="1"/>
  <c r="AK80" i="1"/>
  <c r="AJ80" i="1"/>
  <c r="AA80" i="1"/>
  <c r="Z80" i="1"/>
  <c r="Y80" i="1"/>
  <c r="X80" i="1"/>
  <c r="O80" i="1"/>
  <c r="N80" i="1"/>
  <c r="M80" i="1"/>
  <c r="L80" i="1"/>
  <c r="AM79" i="1"/>
  <c r="AL79" i="1"/>
  <c r="AK79" i="1"/>
  <c r="AJ79" i="1"/>
  <c r="AA79" i="1"/>
  <c r="Z79" i="1"/>
  <c r="Y79" i="1"/>
  <c r="X79" i="1"/>
  <c r="O79" i="1"/>
  <c r="N79" i="1"/>
  <c r="M79" i="1"/>
  <c r="L79" i="1"/>
  <c r="AM78" i="1"/>
  <c r="AL78" i="1"/>
  <c r="AK78" i="1"/>
  <c r="AJ78" i="1"/>
  <c r="AA78" i="1"/>
  <c r="Z78" i="1"/>
  <c r="Y78" i="1"/>
  <c r="X78" i="1"/>
  <c r="O78" i="1"/>
  <c r="N78" i="1"/>
  <c r="M78" i="1"/>
  <c r="L78" i="1"/>
  <c r="AM77" i="1"/>
  <c r="AL77" i="1"/>
  <c r="AK77" i="1"/>
  <c r="AJ77" i="1"/>
  <c r="AA77" i="1"/>
  <c r="Z77" i="1"/>
  <c r="Y77" i="1"/>
  <c r="X77" i="1"/>
  <c r="O77" i="1"/>
  <c r="N77" i="1"/>
  <c r="M77" i="1"/>
  <c r="L77" i="1"/>
  <c r="AM76" i="1"/>
  <c r="AL76" i="1"/>
  <c r="AK76" i="1"/>
  <c r="AJ76" i="1"/>
  <c r="AA76" i="1"/>
  <c r="Z76" i="1"/>
  <c r="Y76" i="1"/>
  <c r="X76" i="1"/>
  <c r="O76" i="1"/>
  <c r="N76" i="1"/>
  <c r="M76" i="1"/>
  <c r="L76" i="1"/>
  <c r="AM75" i="1"/>
  <c r="AL75" i="1"/>
  <c r="AK75" i="1"/>
  <c r="AJ75" i="1"/>
  <c r="AA75" i="1"/>
  <c r="Z75" i="1"/>
  <c r="Y75" i="1"/>
  <c r="X75" i="1"/>
  <c r="O75" i="1"/>
  <c r="N75" i="1"/>
  <c r="M75" i="1"/>
  <c r="L75" i="1"/>
  <c r="AM74" i="1"/>
  <c r="AL74" i="1"/>
  <c r="AK74" i="1"/>
  <c r="AJ74" i="1"/>
  <c r="AA74" i="1"/>
  <c r="Z74" i="1"/>
  <c r="Y74" i="1"/>
  <c r="X74" i="1"/>
  <c r="O74" i="1"/>
  <c r="N74" i="1"/>
  <c r="M74" i="1"/>
  <c r="L74" i="1"/>
  <c r="AM73" i="1"/>
  <c r="AL73" i="1"/>
  <c r="AK73" i="1"/>
  <c r="AJ73" i="1"/>
  <c r="AA73" i="1"/>
  <c r="Z73" i="1"/>
  <c r="Y73" i="1"/>
  <c r="X73" i="1"/>
  <c r="O73" i="1"/>
  <c r="N73" i="1"/>
  <c r="M73" i="1"/>
  <c r="L73" i="1"/>
  <c r="AM72" i="1"/>
  <c r="AL72" i="1"/>
  <c r="AK72" i="1"/>
  <c r="AJ72" i="1"/>
  <c r="AA72" i="1"/>
  <c r="Z72" i="1"/>
  <c r="Y72" i="1"/>
  <c r="X72" i="1"/>
  <c r="O72" i="1"/>
  <c r="N72" i="1"/>
  <c r="M72" i="1"/>
  <c r="L72" i="1"/>
  <c r="AM71" i="1"/>
  <c r="AL71" i="1"/>
  <c r="AK71" i="1"/>
  <c r="AJ71" i="1"/>
  <c r="AA71" i="1"/>
  <c r="Z71" i="1"/>
  <c r="Y71" i="1"/>
  <c r="X71" i="1"/>
  <c r="O71" i="1"/>
  <c r="N71" i="1"/>
  <c r="M71" i="1"/>
  <c r="L71" i="1"/>
  <c r="AM70" i="1"/>
  <c r="AL70" i="1"/>
  <c r="AK70" i="1"/>
  <c r="AJ70" i="1"/>
  <c r="AA70" i="1"/>
  <c r="Z70" i="1"/>
  <c r="Y70" i="1"/>
  <c r="X70" i="1"/>
  <c r="O70" i="1"/>
  <c r="N70" i="1"/>
  <c r="M70" i="1"/>
  <c r="L70" i="1"/>
  <c r="AM69" i="1"/>
  <c r="AL69" i="1"/>
  <c r="AK69" i="1"/>
  <c r="AJ69" i="1"/>
  <c r="AA69" i="1"/>
  <c r="Z69" i="1"/>
  <c r="Y69" i="1"/>
  <c r="X69" i="1"/>
  <c r="O69" i="1"/>
  <c r="N69" i="1"/>
  <c r="M69" i="1"/>
  <c r="L69" i="1"/>
  <c r="AM68" i="1"/>
  <c r="AL68" i="1"/>
  <c r="AK68" i="1"/>
  <c r="AJ68" i="1"/>
  <c r="AA68" i="1"/>
  <c r="Z68" i="1"/>
  <c r="Y68" i="1"/>
  <c r="X68" i="1"/>
  <c r="O68" i="1"/>
  <c r="N68" i="1"/>
  <c r="M68" i="1"/>
  <c r="L68" i="1"/>
  <c r="AM67" i="1"/>
  <c r="AL67" i="1"/>
  <c r="AK67" i="1"/>
  <c r="AJ67" i="1"/>
  <c r="AA67" i="1"/>
  <c r="Z67" i="1"/>
  <c r="Y67" i="1"/>
  <c r="X67" i="1"/>
  <c r="O67" i="1"/>
  <c r="N67" i="1"/>
  <c r="M67" i="1"/>
  <c r="L67" i="1"/>
  <c r="AM66" i="1"/>
  <c r="AL66" i="1"/>
  <c r="AK66" i="1"/>
  <c r="AJ66" i="1"/>
  <c r="AA66" i="1"/>
  <c r="Z66" i="1"/>
  <c r="Y66" i="1"/>
  <c r="X66" i="1"/>
  <c r="O66" i="1"/>
  <c r="N66" i="1"/>
  <c r="M66" i="1"/>
  <c r="L66" i="1"/>
  <c r="AM65" i="1"/>
  <c r="AL65" i="1"/>
  <c r="AK65" i="1"/>
  <c r="AJ65" i="1"/>
  <c r="AA65" i="1"/>
  <c r="Z65" i="1"/>
  <c r="Y65" i="1"/>
  <c r="X65" i="1"/>
  <c r="O65" i="1"/>
  <c r="N65" i="1"/>
  <c r="M65" i="1"/>
  <c r="L65" i="1"/>
  <c r="AM64" i="1"/>
  <c r="AL64" i="1"/>
  <c r="AK64" i="1"/>
  <c r="AJ64" i="1"/>
  <c r="AA64" i="1"/>
  <c r="Z64" i="1"/>
  <c r="Y64" i="1"/>
  <c r="X64" i="1"/>
  <c r="O64" i="1"/>
  <c r="N64" i="1"/>
  <c r="M64" i="1"/>
  <c r="L64" i="1"/>
  <c r="AM63" i="1"/>
  <c r="AL63" i="1"/>
  <c r="AK63" i="1"/>
  <c r="AJ63" i="1"/>
  <c r="AA63" i="1"/>
  <c r="Z63" i="1"/>
  <c r="Y63" i="1"/>
  <c r="X63" i="1"/>
  <c r="O63" i="1"/>
  <c r="N63" i="1"/>
  <c r="M63" i="1"/>
  <c r="L63" i="1"/>
  <c r="AM62" i="1"/>
  <c r="AL62" i="1"/>
  <c r="AK62" i="1"/>
  <c r="AJ62" i="1"/>
  <c r="AA62" i="1"/>
  <c r="Z62" i="1"/>
  <c r="Y62" i="1"/>
  <c r="X62" i="1"/>
  <c r="O62" i="1"/>
  <c r="N62" i="1"/>
  <c r="M62" i="1"/>
  <c r="L62" i="1"/>
  <c r="AM61" i="1"/>
  <c r="AL61" i="1"/>
  <c r="AK61" i="1"/>
  <c r="AJ61" i="1"/>
  <c r="AA61" i="1"/>
  <c r="Z61" i="1"/>
  <c r="Y61" i="1"/>
  <c r="X61" i="1"/>
  <c r="O61" i="1"/>
  <c r="N61" i="1"/>
  <c r="M61" i="1"/>
  <c r="L61" i="1"/>
  <c r="AM60" i="1"/>
  <c r="AL60" i="1"/>
  <c r="AK60" i="1"/>
  <c r="AJ60" i="1"/>
  <c r="AA60" i="1"/>
  <c r="Z60" i="1"/>
  <c r="Y60" i="1"/>
  <c r="X60" i="1"/>
  <c r="O60" i="1"/>
  <c r="N60" i="1"/>
  <c r="M60" i="1"/>
  <c r="L60" i="1"/>
  <c r="AM59" i="1"/>
  <c r="AL59" i="1"/>
  <c r="AK59" i="1"/>
  <c r="AJ59" i="1"/>
  <c r="AA59" i="1"/>
  <c r="Z59" i="1"/>
  <c r="Y59" i="1"/>
  <c r="X59" i="1"/>
  <c r="O59" i="1"/>
  <c r="N59" i="1"/>
  <c r="M59" i="1"/>
  <c r="L59" i="1"/>
  <c r="AM58" i="1"/>
  <c r="AL58" i="1"/>
  <c r="AK58" i="1"/>
  <c r="AJ58" i="1"/>
  <c r="AA58" i="1"/>
  <c r="Z58" i="1"/>
  <c r="Y58" i="1"/>
  <c r="X58" i="1"/>
  <c r="O58" i="1"/>
  <c r="N58" i="1"/>
  <c r="M58" i="1"/>
  <c r="L58" i="1"/>
  <c r="AM57" i="1"/>
  <c r="AL57" i="1"/>
  <c r="AK57" i="1"/>
  <c r="AJ57" i="1"/>
  <c r="AA57" i="1"/>
  <c r="Z57" i="1"/>
  <c r="Y57" i="1"/>
  <c r="X57" i="1"/>
  <c r="O57" i="1"/>
  <c r="N57" i="1"/>
  <c r="M57" i="1"/>
  <c r="L57" i="1"/>
  <c r="AM56" i="1"/>
  <c r="AL56" i="1"/>
  <c r="AK56" i="1"/>
  <c r="AJ56" i="1"/>
  <c r="AA56" i="1"/>
  <c r="Z56" i="1"/>
  <c r="Y56" i="1"/>
  <c r="X56" i="1"/>
  <c r="O56" i="1"/>
  <c r="N56" i="1"/>
  <c r="M56" i="1"/>
  <c r="L56" i="1"/>
  <c r="AM55" i="1"/>
  <c r="AL55" i="1"/>
  <c r="AK55" i="1"/>
  <c r="AJ55" i="1"/>
  <c r="AA55" i="1"/>
  <c r="Z55" i="1"/>
  <c r="Y55" i="1"/>
  <c r="X55" i="1"/>
  <c r="O55" i="1"/>
  <c r="N55" i="1"/>
  <c r="M55" i="1"/>
  <c r="L55" i="1"/>
  <c r="AM54" i="1"/>
  <c r="AL54" i="1"/>
  <c r="AK54" i="1"/>
  <c r="AJ54" i="1"/>
  <c r="AA54" i="1"/>
  <c r="Z54" i="1"/>
  <c r="Y54" i="1"/>
  <c r="X54" i="1"/>
  <c r="O54" i="1"/>
  <c r="N54" i="1"/>
  <c r="M54" i="1"/>
  <c r="L54" i="1"/>
  <c r="AM53" i="1"/>
  <c r="AL53" i="1"/>
  <c r="AK53" i="1"/>
  <c r="AJ53" i="1"/>
  <c r="AA53" i="1"/>
  <c r="Z53" i="1"/>
  <c r="Y53" i="1"/>
  <c r="X53" i="1"/>
  <c r="O53" i="1"/>
  <c r="N53" i="1"/>
  <c r="M53" i="1"/>
  <c r="L53" i="1"/>
  <c r="AM52" i="1"/>
  <c r="AL52" i="1"/>
  <c r="AK52" i="1"/>
  <c r="AJ52" i="1"/>
  <c r="AA52" i="1"/>
  <c r="Z52" i="1"/>
  <c r="Y52" i="1"/>
  <c r="X52" i="1"/>
  <c r="O52" i="1"/>
  <c r="N52" i="1"/>
  <c r="M52" i="1"/>
  <c r="L52" i="1"/>
  <c r="AM51" i="1"/>
  <c r="AL51" i="1"/>
  <c r="AK51" i="1"/>
  <c r="AJ51" i="1"/>
  <c r="AA51" i="1"/>
  <c r="Z51" i="1"/>
  <c r="Y51" i="1"/>
  <c r="X51" i="1"/>
  <c r="O51" i="1"/>
  <c r="N51" i="1"/>
  <c r="M51" i="1"/>
  <c r="L51" i="1"/>
  <c r="AM50" i="1"/>
  <c r="AL50" i="1"/>
  <c r="AK50" i="1"/>
  <c r="AJ50" i="1"/>
  <c r="AA50" i="1"/>
  <c r="Z50" i="1"/>
  <c r="Y50" i="1"/>
  <c r="X50" i="1"/>
  <c r="O50" i="1"/>
  <c r="N50" i="1"/>
  <c r="M50" i="1"/>
  <c r="L50" i="1"/>
  <c r="AM49" i="1"/>
  <c r="AL49" i="1"/>
  <c r="AK49" i="1"/>
  <c r="AJ49" i="1"/>
  <c r="AA49" i="1"/>
  <c r="Z49" i="1"/>
  <c r="Y49" i="1"/>
  <c r="X49" i="1"/>
  <c r="O49" i="1"/>
  <c r="N49" i="1"/>
  <c r="M49" i="1"/>
  <c r="L49" i="1"/>
  <c r="AM48" i="1"/>
  <c r="AL48" i="1"/>
  <c r="AK48" i="1"/>
  <c r="AJ48" i="1"/>
  <c r="AA48" i="1"/>
  <c r="Z48" i="1"/>
  <c r="Y48" i="1"/>
  <c r="X48" i="1"/>
  <c r="O48" i="1"/>
  <c r="N48" i="1"/>
  <c r="M48" i="1"/>
  <c r="L48" i="1"/>
  <c r="AM47" i="1"/>
  <c r="AL47" i="1"/>
  <c r="AK47" i="1"/>
  <c r="AJ47" i="1"/>
  <c r="AA47" i="1"/>
  <c r="Z47" i="1"/>
  <c r="Y47" i="1"/>
  <c r="X47" i="1"/>
  <c r="O47" i="1"/>
  <c r="N47" i="1"/>
  <c r="M47" i="1"/>
  <c r="L47" i="1"/>
  <c r="AM46" i="1"/>
  <c r="AL46" i="1"/>
  <c r="AK46" i="1"/>
  <c r="AJ46" i="1"/>
  <c r="AA46" i="1"/>
  <c r="Z46" i="1"/>
  <c r="Y46" i="1"/>
  <c r="X46" i="1"/>
  <c r="O46" i="1"/>
  <c r="N46" i="1"/>
  <c r="M46" i="1"/>
  <c r="L46" i="1"/>
  <c r="AM45" i="1"/>
  <c r="AL45" i="1"/>
  <c r="AK45" i="1"/>
  <c r="AJ45" i="1"/>
  <c r="AA45" i="1"/>
  <c r="Z45" i="1"/>
  <c r="Y45" i="1"/>
  <c r="X45" i="1"/>
  <c r="O45" i="1"/>
  <c r="N45" i="1"/>
  <c r="M45" i="1"/>
  <c r="L45" i="1"/>
  <c r="AM44" i="1"/>
  <c r="AL44" i="1"/>
  <c r="AK44" i="1"/>
  <c r="AJ44" i="1"/>
  <c r="AA44" i="1"/>
  <c r="Z44" i="1"/>
  <c r="Y44" i="1"/>
  <c r="X44" i="1"/>
  <c r="O44" i="1"/>
  <c r="N44" i="1"/>
  <c r="M44" i="1"/>
  <c r="L44" i="1"/>
  <c r="AM43" i="1"/>
  <c r="AL43" i="1"/>
  <c r="AK43" i="1"/>
  <c r="AJ43" i="1"/>
  <c r="AA43" i="1"/>
  <c r="Z43" i="1"/>
  <c r="Y43" i="1"/>
  <c r="X43" i="1"/>
  <c r="O43" i="1"/>
  <c r="N43" i="1"/>
  <c r="M43" i="1"/>
  <c r="L43" i="1"/>
  <c r="AM42" i="1"/>
  <c r="AL42" i="1"/>
  <c r="AK42" i="1"/>
  <c r="AJ42" i="1"/>
  <c r="AA42" i="1"/>
  <c r="Z42" i="1"/>
  <c r="Y42" i="1"/>
  <c r="X42" i="1"/>
  <c r="O42" i="1"/>
  <c r="N42" i="1"/>
  <c r="M42" i="1"/>
  <c r="L42" i="1"/>
  <c r="AM41" i="1"/>
  <c r="AL41" i="1"/>
  <c r="AK41" i="1"/>
  <c r="AJ41" i="1"/>
  <c r="AA41" i="1"/>
  <c r="Z41" i="1"/>
  <c r="Y41" i="1"/>
  <c r="X41" i="1"/>
  <c r="O41" i="1"/>
  <c r="N41" i="1"/>
  <c r="M41" i="1"/>
  <c r="L41" i="1"/>
  <c r="AM40" i="1"/>
  <c r="AL40" i="1"/>
  <c r="AK40" i="1"/>
  <c r="AJ40" i="1"/>
  <c r="AA40" i="1"/>
  <c r="Z40" i="1"/>
  <c r="Y40" i="1"/>
  <c r="X40" i="1"/>
  <c r="O40" i="1"/>
  <c r="N40" i="1"/>
  <c r="M40" i="1"/>
  <c r="L40" i="1"/>
  <c r="AM39" i="1"/>
  <c r="AL39" i="1"/>
  <c r="AK39" i="1"/>
  <c r="AJ39" i="1"/>
  <c r="AA39" i="1"/>
  <c r="Z39" i="1"/>
  <c r="Y39" i="1"/>
  <c r="X39" i="1"/>
  <c r="O39" i="1"/>
  <c r="N39" i="1"/>
  <c r="M39" i="1"/>
  <c r="L39" i="1"/>
  <c r="AM38" i="1"/>
  <c r="AL38" i="1"/>
  <c r="AK38" i="1"/>
  <c r="AJ38" i="1"/>
  <c r="AA38" i="1"/>
  <c r="Z38" i="1"/>
  <c r="Y38" i="1"/>
  <c r="X38" i="1"/>
  <c r="O38" i="1"/>
  <c r="N38" i="1"/>
  <c r="M38" i="1"/>
  <c r="L38" i="1"/>
  <c r="AM37" i="1"/>
  <c r="AL37" i="1"/>
  <c r="AK37" i="1"/>
  <c r="AJ37" i="1"/>
  <c r="AA37" i="1"/>
  <c r="Z37" i="1"/>
  <c r="Y37" i="1"/>
  <c r="X37" i="1"/>
  <c r="O37" i="1"/>
  <c r="N37" i="1"/>
  <c r="M37" i="1"/>
  <c r="L37" i="1"/>
  <c r="AM36" i="1"/>
  <c r="AL36" i="1"/>
  <c r="AK36" i="1"/>
  <c r="AJ36" i="1"/>
  <c r="AA36" i="1"/>
  <c r="Z36" i="1"/>
  <c r="Y36" i="1"/>
  <c r="X36" i="1"/>
  <c r="O36" i="1"/>
  <c r="N36" i="1"/>
  <c r="M36" i="1"/>
  <c r="L36" i="1"/>
  <c r="AM35" i="1"/>
  <c r="AL35" i="1"/>
  <c r="AK35" i="1"/>
  <c r="AJ35" i="1"/>
  <c r="AA35" i="1"/>
  <c r="Z35" i="1"/>
  <c r="Y35" i="1"/>
  <c r="X35" i="1"/>
  <c r="O35" i="1"/>
  <c r="N35" i="1"/>
  <c r="M35" i="1"/>
  <c r="L35" i="1"/>
  <c r="AM34" i="1"/>
  <c r="AL34" i="1"/>
  <c r="AK34" i="1"/>
  <c r="AJ34" i="1"/>
  <c r="AA34" i="1"/>
  <c r="Z34" i="1"/>
  <c r="Y34" i="1"/>
  <c r="X34" i="1"/>
  <c r="O34" i="1"/>
  <c r="N34" i="1"/>
  <c r="M34" i="1"/>
  <c r="L34" i="1"/>
  <c r="AM33" i="1"/>
  <c r="AL33" i="1"/>
  <c r="AK33" i="1"/>
  <c r="AJ33" i="1"/>
  <c r="AA33" i="1"/>
  <c r="Z33" i="1"/>
  <c r="Y33" i="1"/>
  <c r="X33" i="1"/>
  <c r="O33" i="1"/>
  <c r="N33" i="1"/>
  <c r="M33" i="1"/>
  <c r="L33" i="1"/>
  <c r="AM32" i="1"/>
  <c r="AL32" i="1"/>
  <c r="AK32" i="1"/>
  <c r="AJ32" i="1"/>
  <c r="AA32" i="1"/>
  <c r="Z32" i="1"/>
  <c r="Y32" i="1"/>
  <c r="X32" i="1"/>
  <c r="O32" i="1"/>
  <c r="N32" i="1"/>
  <c r="M32" i="1"/>
  <c r="L32" i="1"/>
  <c r="AM31" i="1"/>
  <c r="AL31" i="1"/>
  <c r="AK31" i="1"/>
  <c r="AJ31" i="1"/>
  <c r="AA31" i="1"/>
  <c r="Z31" i="1"/>
  <c r="Y31" i="1"/>
  <c r="X31" i="1"/>
  <c r="O31" i="1"/>
  <c r="N31" i="1"/>
  <c r="M31" i="1"/>
  <c r="L31" i="1"/>
  <c r="AM30" i="1"/>
  <c r="AL30" i="1"/>
  <c r="AK30" i="1"/>
  <c r="AJ30" i="1"/>
  <c r="AA30" i="1"/>
  <c r="Z30" i="1"/>
  <c r="Y30" i="1"/>
  <c r="X30" i="1"/>
  <c r="O30" i="1"/>
  <c r="N30" i="1"/>
  <c r="M30" i="1"/>
  <c r="L30" i="1"/>
  <c r="AM29" i="1"/>
  <c r="AL29" i="1"/>
  <c r="AK29" i="1"/>
  <c r="AJ29" i="1"/>
  <c r="AA29" i="1"/>
  <c r="Z29" i="1"/>
  <c r="Y29" i="1"/>
  <c r="X29" i="1"/>
  <c r="O29" i="1"/>
  <c r="N29" i="1"/>
  <c r="M29" i="1"/>
  <c r="L29" i="1"/>
  <c r="AM28" i="1"/>
  <c r="AL28" i="1"/>
  <c r="AK28" i="1"/>
  <c r="AJ28" i="1"/>
  <c r="AA28" i="1"/>
  <c r="Z28" i="1"/>
  <c r="Y28" i="1"/>
  <c r="X28" i="1"/>
  <c r="O28" i="1"/>
  <c r="N28" i="1"/>
  <c r="M28" i="1"/>
  <c r="L28" i="1"/>
  <c r="AM27" i="1"/>
  <c r="AL27" i="1"/>
  <c r="AK27" i="1"/>
  <c r="AJ27" i="1"/>
  <c r="AA27" i="1"/>
  <c r="Z27" i="1"/>
  <c r="Y27" i="1"/>
  <c r="X27" i="1"/>
  <c r="O27" i="1"/>
  <c r="N27" i="1"/>
  <c r="M27" i="1"/>
  <c r="L27" i="1"/>
  <c r="AM26" i="1"/>
  <c r="AL26" i="1"/>
  <c r="AK26" i="1"/>
  <c r="AJ26" i="1"/>
  <c r="AA26" i="1"/>
  <c r="Z26" i="1"/>
  <c r="Y26" i="1"/>
  <c r="X26" i="1"/>
  <c r="O26" i="1"/>
  <c r="N26" i="1"/>
  <c r="M26" i="1"/>
  <c r="L26" i="1"/>
  <c r="AM25" i="1"/>
  <c r="AL25" i="1"/>
  <c r="AK25" i="1"/>
  <c r="AJ25" i="1"/>
  <c r="AA25" i="1"/>
  <c r="Z25" i="1"/>
  <c r="Y25" i="1"/>
  <c r="X25" i="1"/>
  <c r="O25" i="1"/>
  <c r="N25" i="1"/>
  <c r="M25" i="1"/>
  <c r="L25" i="1"/>
  <c r="AM24" i="1"/>
  <c r="AL24" i="1"/>
  <c r="AK24" i="1"/>
  <c r="AJ24" i="1"/>
  <c r="AA24" i="1"/>
  <c r="Z24" i="1"/>
  <c r="Y24" i="1"/>
  <c r="X24" i="1"/>
  <c r="O24" i="1"/>
  <c r="N24" i="1"/>
  <c r="M24" i="1"/>
  <c r="L24" i="1"/>
  <c r="AM23" i="1"/>
  <c r="AL23" i="1"/>
  <c r="AK23" i="1"/>
  <c r="AJ23" i="1"/>
  <c r="AA23" i="1"/>
  <c r="Z23" i="1"/>
  <c r="Y23" i="1"/>
  <c r="X23" i="1"/>
  <c r="O23" i="1"/>
  <c r="N23" i="1"/>
  <c r="M23" i="1"/>
  <c r="L23" i="1"/>
  <c r="AM22" i="1"/>
  <c r="AL22" i="1"/>
  <c r="AK22" i="1"/>
  <c r="AJ22" i="1"/>
  <c r="AA22" i="1"/>
  <c r="Z22" i="1"/>
  <c r="Y22" i="1"/>
  <c r="X22" i="1"/>
  <c r="O22" i="1"/>
  <c r="N22" i="1"/>
  <c r="M22" i="1"/>
  <c r="L22" i="1"/>
  <c r="AM21" i="1"/>
  <c r="AL21" i="1"/>
  <c r="AK21" i="1"/>
  <c r="AJ21" i="1"/>
  <c r="AA21" i="1"/>
  <c r="Z21" i="1"/>
  <c r="Y21" i="1"/>
  <c r="X21" i="1"/>
  <c r="O21" i="1"/>
  <c r="N21" i="1"/>
  <c r="M21" i="1"/>
  <c r="L21" i="1"/>
  <c r="AM20" i="1"/>
  <c r="AL20" i="1"/>
  <c r="AK20" i="1"/>
  <c r="AJ20" i="1"/>
  <c r="AA20" i="1"/>
  <c r="Z20" i="1"/>
  <c r="Y20" i="1"/>
  <c r="X20" i="1"/>
  <c r="O20" i="1"/>
  <c r="N20" i="1"/>
  <c r="M20" i="1"/>
  <c r="L20" i="1"/>
  <c r="AM19" i="1"/>
  <c r="AL19" i="1"/>
  <c r="AK19" i="1"/>
  <c r="AJ19" i="1"/>
  <c r="AA19" i="1"/>
  <c r="Z19" i="1"/>
  <c r="Y19" i="1"/>
  <c r="X19" i="1"/>
  <c r="O19" i="1"/>
  <c r="N19" i="1"/>
  <c r="M19" i="1"/>
  <c r="L19" i="1"/>
  <c r="AM18" i="1"/>
  <c r="AL18" i="1"/>
  <c r="AK18" i="1"/>
  <c r="AJ18" i="1"/>
  <c r="AA18" i="1"/>
  <c r="Z18" i="1"/>
  <c r="Y18" i="1"/>
  <c r="X18" i="1"/>
  <c r="O18" i="1"/>
  <c r="N18" i="1"/>
  <c r="M18" i="1"/>
  <c r="L18" i="1"/>
  <c r="AM17" i="1"/>
  <c r="AL17" i="1"/>
  <c r="AK17" i="1"/>
  <c r="AJ17" i="1"/>
  <c r="AA17" i="1"/>
  <c r="Z17" i="1"/>
  <c r="Y17" i="1"/>
  <c r="X17" i="1"/>
  <c r="O17" i="1"/>
  <c r="N17" i="1"/>
  <c r="M17" i="1"/>
  <c r="L17" i="1"/>
  <c r="AM16" i="1"/>
  <c r="AL16" i="1"/>
  <c r="AK16" i="1"/>
  <c r="AJ16" i="1"/>
  <c r="AA16" i="1"/>
  <c r="Z16" i="1"/>
  <c r="Y16" i="1"/>
  <c r="X16" i="1"/>
  <c r="O16" i="1"/>
  <c r="N16" i="1"/>
  <c r="M16" i="1"/>
  <c r="L16" i="1"/>
  <c r="AM15" i="1"/>
  <c r="AL15" i="1"/>
  <c r="AK15" i="1"/>
  <c r="AJ15" i="1"/>
  <c r="AA15" i="1"/>
  <c r="Z15" i="1"/>
  <c r="Y15" i="1"/>
  <c r="X15" i="1"/>
  <c r="O15" i="1"/>
  <c r="N15" i="1"/>
  <c r="M15" i="1"/>
  <c r="L15" i="1"/>
  <c r="AM14" i="1"/>
  <c r="AL14" i="1"/>
  <c r="AK14" i="1"/>
  <c r="AJ14" i="1"/>
  <c r="AA14" i="1"/>
  <c r="Z14" i="1"/>
  <c r="Y14" i="1"/>
  <c r="X14" i="1"/>
  <c r="O14" i="1"/>
  <c r="N14" i="1"/>
  <c r="M14" i="1"/>
  <c r="L14" i="1"/>
  <c r="AM13" i="1"/>
  <c r="AL13" i="1"/>
  <c r="AK13" i="1"/>
  <c r="AJ13" i="1"/>
  <c r="AA13" i="1"/>
  <c r="Z13" i="1"/>
  <c r="Y13" i="1"/>
  <c r="X13" i="1"/>
  <c r="O13" i="1"/>
  <c r="N13" i="1"/>
  <c r="M13" i="1"/>
  <c r="L13" i="1"/>
  <c r="AM12" i="1"/>
  <c r="AL12" i="1"/>
  <c r="AK12" i="1"/>
  <c r="AJ12" i="1"/>
  <c r="AA12" i="1"/>
  <c r="Z12" i="1"/>
  <c r="Y12" i="1"/>
  <c r="X12" i="1"/>
  <c r="O12" i="1"/>
  <c r="N12" i="1"/>
  <c r="M12" i="1"/>
  <c r="L12" i="1"/>
  <c r="AM11" i="1"/>
  <c r="AL11" i="1"/>
  <c r="AK11" i="1"/>
  <c r="AJ11" i="1"/>
  <c r="AA11" i="1"/>
  <c r="Z11" i="1"/>
  <c r="Y11" i="1"/>
  <c r="X11" i="1"/>
  <c r="O11" i="1"/>
  <c r="N11" i="1"/>
  <c r="M11" i="1"/>
  <c r="L11" i="1"/>
  <c r="AM10" i="1"/>
  <c r="AL10" i="1"/>
  <c r="AK10" i="1"/>
  <c r="AJ10" i="1"/>
  <c r="AA10" i="1"/>
  <c r="Z10" i="1"/>
  <c r="Y10" i="1"/>
  <c r="X10" i="1"/>
  <c r="O10" i="1"/>
  <c r="N10" i="1"/>
  <c r="M10" i="1"/>
  <c r="L10" i="1"/>
  <c r="AM9" i="1"/>
  <c r="AL9" i="1"/>
  <c r="AK9" i="1"/>
  <c r="AJ9" i="1"/>
  <c r="AA9" i="1"/>
  <c r="Z9" i="1"/>
  <c r="Y9" i="1"/>
  <c r="X9" i="1"/>
  <c r="O9" i="1"/>
  <c r="N9" i="1"/>
  <c r="M9" i="1"/>
  <c r="L9" i="1"/>
  <c r="AM8" i="1"/>
  <c r="AL8" i="1"/>
  <c r="AK8" i="1"/>
  <c r="AJ8" i="1"/>
  <c r="AA8" i="1"/>
  <c r="Z8" i="1"/>
  <c r="Y8" i="1"/>
  <c r="X8" i="1"/>
  <c r="O8" i="1"/>
  <c r="N8" i="1"/>
  <c r="M8" i="1"/>
  <c r="L8" i="1"/>
  <c r="AM7" i="1"/>
  <c r="AL7" i="1"/>
  <c r="AK7" i="1"/>
  <c r="AJ7" i="1"/>
  <c r="AA7" i="1"/>
  <c r="Z7" i="1"/>
  <c r="Y7" i="1"/>
  <c r="X7" i="1"/>
  <c r="O7" i="1"/>
  <c r="N7" i="1"/>
  <c r="M7" i="1"/>
  <c r="L7" i="1"/>
  <c r="AM6" i="1"/>
  <c r="AL6" i="1"/>
  <c r="AK6" i="1"/>
  <c r="AJ6" i="1"/>
  <c r="AA6" i="1"/>
  <c r="Z6" i="1"/>
  <c r="Y6" i="1"/>
  <c r="X6" i="1"/>
  <c r="O6" i="1"/>
  <c r="N6" i="1"/>
  <c r="M6" i="1"/>
  <c r="L6" i="1"/>
  <c r="AM5" i="1"/>
  <c r="AL5" i="1"/>
  <c r="AK5" i="1"/>
  <c r="AJ5" i="1"/>
  <c r="AA5" i="1"/>
  <c r="Z5" i="1"/>
  <c r="Y5" i="1"/>
  <c r="X5" i="1"/>
  <c r="O5" i="1"/>
  <c r="N5" i="1"/>
  <c r="M5" i="1"/>
  <c r="L5" i="1"/>
  <c r="AM4" i="1"/>
  <c r="AL4" i="1"/>
  <c r="AK4" i="1"/>
  <c r="AJ4" i="1"/>
  <c r="AA4" i="1"/>
  <c r="Z4" i="1"/>
  <c r="Y4" i="1"/>
  <c r="X4" i="1"/>
  <c r="O4" i="1"/>
  <c r="N4" i="1"/>
  <c r="M4" i="1"/>
  <c r="L4" i="1"/>
  <c r="AM3" i="1"/>
  <c r="AL3" i="1"/>
  <c r="AK3" i="1"/>
  <c r="AJ3" i="1"/>
  <c r="AA3" i="1"/>
  <c r="Z3" i="1"/>
  <c r="Y3" i="1"/>
  <c r="X3" i="1"/>
  <c r="O3" i="1"/>
  <c r="N3" i="1"/>
  <c r="M3" i="1"/>
  <c r="L3" i="1"/>
  <c r="AM2" i="1"/>
  <c r="AL2" i="1"/>
  <c r="AK2" i="1"/>
  <c r="AJ2" i="1"/>
  <c r="AA2" i="1"/>
  <c r="Z2" i="1"/>
  <c r="Y2" i="1"/>
  <c r="X2" i="1"/>
  <c r="O2" i="1"/>
  <c r="N2" i="1"/>
  <c r="M2" i="1"/>
  <c r="L2" i="1"/>
  <c r="B35" i="2" l="1"/>
  <c r="B31" i="2" s="1"/>
  <c r="B34" i="2" s="1"/>
  <c r="C35" i="2"/>
  <c r="C38" i="2" s="1"/>
  <c r="D35" i="2"/>
  <c r="D31" i="2" s="1"/>
  <c r="D34" i="2" s="1"/>
  <c r="E35" i="2"/>
  <c r="E31" i="2" s="1"/>
  <c r="E34" i="2" s="1"/>
  <c r="F35" i="2"/>
  <c r="F31" i="2" s="1"/>
  <c r="F34" i="2" s="1"/>
  <c r="G35" i="2"/>
  <c r="G31" i="2" s="1"/>
  <c r="G34" i="2" s="1"/>
  <c r="H35" i="2"/>
  <c r="H31" i="2" s="1"/>
  <c r="H34" i="2" s="1"/>
  <c r="I35" i="2"/>
  <c r="I31" i="2" s="1"/>
  <c r="I34" i="2" s="1"/>
  <c r="J35" i="2"/>
  <c r="J31" i="2" s="1"/>
  <c r="J34" i="2" s="1"/>
  <c r="K35" i="2"/>
  <c r="K38" i="2" s="1"/>
  <c r="L35" i="2"/>
  <c r="L38" i="2" s="1"/>
  <c r="M35" i="2"/>
  <c r="M31" i="2" s="1"/>
  <c r="M34" i="2" s="1"/>
  <c r="B39" i="2"/>
  <c r="B43" i="2" s="1"/>
  <c r="C39" i="2"/>
  <c r="C43" i="2" s="1"/>
  <c r="D39" i="2"/>
  <c r="D43" i="2" s="1"/>
  <c r="E39" i="2"/>
  <c r="E43" i="2" s="1"/>
  <c r="F39" i="2"/>
  <c r="F43" i="2" s="1"/>
  <c r="G39" i="2"/>
  <c r="G43" i="2" s="1"/>
  <c r="H39" i="2"/>
  <c r="H43" i="2" s="1"/>
  <c r="I39" i="2"/>
  <c r="I43" i="2" s="1"/>
  <c r="J39" i="2"/>
  <c r="J43" i="2" s="1"/>
  <c r="K39" i="2"/>
  <c r="K43" i="2" s="1"/>
  <c r="L39" i="2"/>
  <c r="L43" i="2" s="1"/>
  <c r="M39" i="2"/>
  <c r="M43" i="2" s="1"/>
  <c r="F38" i="2" l="1"/>
  <c r="B38" i="2"/>
  <c r="I38" i="2"/>
  <c r="J38" i="2"/>
  <c r="G38" i="2"/>
  <c r="H38" i="2"/>
  <c r="C31" i="2"/>
  <c r="C34" i="2" s="1"/>
  <c r="L31" i="2"/>
  <c r="L34" i="2" s="1"/>
  <c r="K31" i="2"/>
  <c r="K34" i="2" s="1"/>
  <c r="M38" i="2"/>
  <c r="E38" i="2"/>
  <c r="D38" i="2"/>
  <c r="I3" i="2" l="1"/>
</calcChain>
</file>

<file path=xl/sharedStrings.xml><?xml version="1.0" encoding="utf-8"?>
<sst xmlns="http://schemas.openxmlformats.org/spreadsheetml/2006/main" count="889" uniqueCount="634">
  <si>
    <t>County_Name</t>
  </si>
  <si>
    <t>ELI_8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</si>
  <si>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</si>
  <si>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</si>
  <si>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</si>
  <si>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</si>
  <si>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</si>
  <si>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</si>
  <si>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</si>
  <si>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</si>
  <si>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Calhoun County</t>
  </si>
  <si>
    <t>Chambers County</t>
  </si>
  <si>
    <t>Cherokee County</t>
  </si>
  <si>
    <t>Clay County</t>
  </si>
  <si>
    <t>Dallas County</t>
  </si>
  <si>
    <t>Fayette County</t>
  </si>
  <si>
    <t>Franklin County</t>
  </si>
  <si>
    <t>Hale County</t>
  </si>
  <si>
    <t>Houston County</t>
  </si>
  <si>
    <t>Jackson County</t>
  </si>
  <si>
    <t>Jefferson County</t>
  </si>
  <si>
    <t>Lamar County</t>
  </si>
  <si>
    <t>Lee County</t>
  </si>
  <si>
    <t>Limestone County</t>
  </si>
  <si>
    <t>Madison County</t>
  </si>
  <si>
    <t>Marion County</t>
  </si>
  <si>
    <t>Montgomery County</t>
  </si>
  <si>
    <t>Shelby County</t>
  </si>
  <si>
    <t>Walker County</t>
  </si>
  <si>
    <t>Washington County</t>
  </si>
  <si>
    <t>Howard County</t>
  </si>
  <si>
    <t>Johnson County</t>
  </si>
  <si>
    <t>Newton County</t>
  </si>
  <si>
    <t>Polk County</t>
  </si>
  <si>
    <t>Orange County</t>
  </si>
  <si>
    <t>Trinity County</t>
  </si>
  <si>
    <t>Colorado</t>
  </si>
  <si>
    <t>Delta County</t>
  </si>
  <si>
    <t>El Paso County</t>
  </si>
  <si>
    <t>Kent County</t>
  </si>
  <si>
    <t>Duval County</t>
  </si>
  <si>
    <t>Hamilton County</t>
  </si>
  <si>
    <t>Leon County</t>
  </si>
  <si>
    <t>Liberty County</t>
  </si>
  <si>
    <t>Martin County</t>
  </si>
  <si>
    <t>Taylor County</t>
  </si>
  <si>
    <t>Brooks County</t>
  </si>
  <si>
    <t>Dawson County</t>
  </si>
  <si>
    <t>Fannin County</t>
  </si>
  <si>
    <t>Floyd County</t>
  </si>
  <si>
    <t>Hall County</t>
  </si>
  <si>
    <t>Harris County</t>
  </si>
  <si>
    <t>Jasper County</t>
  </si>
  <si>
    <t>Jeff Davis County</t>
  </si>
  <si>
    <t>Jones County</t>
  </si>
  <si>
    <t>Mitchell County</t>
  </si>
  <si>
    <t>Stephens County</t>
  </si>
  <si>
    <t>Terrell County</t>
  </si>
  <si>
    <t>Wheeler County</t>
  </si>
  <si>
    <t>Brown County</t>
  </si>
  <si>
    <t>Cass County</t>
  </si>
  <si>
    <t>Edwards County</t>
  </si>
  <si>
    <t>Hardin County</t>
  </si>
  <si>
    <t>Henderson County</t>
  </si>
  <si>
    <t>Kendall County</t>
  </si>
  <si>
    <t>Knox County</t>
  </si>
  <si>
    <t>La Salle County</t>
  </si>
  <si>
    <t>Mason County</t>
  </si>
  <si>
    <t>Menard County</t>
  </si>
  <si>
    <t>Williamson County</t>
  </si>
  <si>
    <t>Harrison County</t>
  </si>
  <si>
    <t>Mills County</t>
  </si>
  <si>
    <t>Anderson County</t>
  </si>
  <si>
    <t>Comanche County</t>
  </si>
  <si>
    <t>Ellis County</t>
  </si>
  <si>
    <t>Gray County</t>
  </si>
  <si>
    <t>Haskell County</t>
  </si>
  <si>
    <t>Morris County</t>
  </si>
  <si>
    <t>Sherman County</t>
  </si>
  <si>
    <t>Smith County</t>
  </si>
  <si>
    <t>Wichita County</t>
  </si>
  <si>
    <t>Wilson County</t>
  </si>
  <si>
    <t>Bell County</t>
  </si>
  <si>
    <t>Caldwell County</t>
  </si>
  <si>
    <t>Grayson County</t>
  </si>
  <si>
    <t>Hopkins County</t>
  </si>
  <si>
    <t>Oldham County</t>
  </si>
  <si>
    <t>Robertson County</t>
  </si>
  <si>
    <t>Midland County</t>
  </si>
  <si>
    <t>Panola County</t>
  </si>
  <si>
    <t>Hill County</t>
  </si>
  <si>
    <t>Guadalupe County</t>
  </si>
  <si>
    <t>Hidalgo County</t>
  </si>
  <si>
    <t>Moore County</t>
  </si>
  <si>
    <t>Ward County</t>
  </si>
  <si>
    <t>Medina County</t>
  </si>
  <si>
    <t>Wood County</t>
  </si>
  <si>
    <t>Armstrong County</t>
  </si>
  <si>
    <t>Cameron County</t>
  </si>
  <si>
    <t>Potter County</t>
  </si>
  <si>
    <t>Hutchinson County</t>
  </si>
  <si>
    <t>Roberts County</t>
  </si>
  <si>
    <t>Crockett County</t>
  </si>
  <si>
    <t>Hardeman County</t>
  </si>
  <si>
    <t>Andrews County</t>
  </si>
  <si>
    <t>Angelina County</t>
  </si>
  <si>
    <t>Aransas County</t>
  </si>
  <si>
    <t>Archer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</si>
  <si>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</si>
  <si>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</si>
  <si>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</si>
  <si>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</si>
  <si>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</si>
  <si>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</si>
  <si>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</si>
  <si>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</si>
  <si>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</si>
  <si>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</si>
  <si>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</si>
  <si>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</si>
  <si>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</si>
  <si>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</si>
  <si>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</si>
  <si>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</si>
  <si>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Burleson County</t>
  </si>
  <si>
    <t>Burnet County</t>
  </si>
  <si>
    <t>Callahan County</t>
  </si>
  <si>
    <t>Camp County</t>
  </si>
  <si>
    <t>Carson County</t>
  </si>
  <si>
    <t>Castro County</t>
  </si>
  <si>
    <t>Childress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</si>
  <si>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</si>
  <si>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</si>
  <si>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</si>
  <si>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</si>
  <si>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</si>
  <si>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</si>
  <si>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</si>
  <si>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Concho County</t>
  </si>
  <si>
    <t>Cooke County</t>
  </si>
  <si>
    <t>Coryell County</t>
  </si>
  <si>
    <t>Cottle County</t>
  </si>
  <si>
    <t>Crane County</t>
  </si>
  <si>
    <t>Crosby County</t>
  </si>
  <si>
    <t>Culberson County</t>
  </si>
  <si>
    <t>Dallam County</t>
  </si>
  <si>
    <t>Deaf Smith County</t>
  </si>
  <si>
    <t>Denton County</t>
  </si>
  <si>
    <t>DeWitt County</t>
  </si>
  <si>
    <t>Dickens County</t>
  </si>
  <si>
    <t>Dimmit County</t>
  </si>
  <si>
    <t>Donley County</t>
  </si>
  <si>
    <t>Eastland County</t>
  </si>
  <si>
    <t>Ector County</t>
  </si>
  <si>
    <t>Erath County</t>
  </si>
  <si>
    <t>Falls County</t>
  </si>
  <si>
    <t>Fisher County</t>
  </si>
  <si>
    <t>Foard County</t>
  </si>
  <si>
    <t>Fort Bend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</si>
  <si>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</si>
  <si>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</si>
  <si>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</si>
  <si>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</si>
  <si>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</si>
  <si>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</si>
  <si>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</si>
  <si>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</si>
  <si>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</si>
  <si>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Gregg County</t>
  </si>
  <si>
    <t>Grimes County</t>
  </si>
  <si>
    <t>Hansford County</t>
  </si>
  <si>
    <t>Hartley County</t>
  </si>
  <si>
    <t>Hays County</t>
  </si>
  <si>
    <t>Hemphill County</t>
  </si>
  <si>
    <t>Hockley County</t>
  </si>
  <si>
    <t>Hood County</t>
  </si>
  <si>
    <t>Hudspeth County</t>
  </si>
  <si>
    <t>Hunt County</t>
  </si>
  <si>
    <t>Irion County</t>
  </si>
  <si>
    <t>Jack County</t>
  </si>
  <si>
    <t>Jim Hogg County</t>
  </si>
  <si>
    <t>Jim Wells County</t>
  </si>
  <si>
    <t>Karnes County</t>
  </si>
  <si>
    <t>Kaufman County</t>
  </si>
  <si>
    <t>Kenedy County</t>
  </si>
  <si>
    <t>Kerr County</t>
  </si>
  <si>
    <t>Kimble County</t>
  </si>
  <si>
    <t>King County</t>
  </si>
  <si>
    <t>Kinney County</t>
  </si>
  <si>
    <t>Kleberg County</t>
  </si>
  <si>
    <t>Lamb County</t>
  </si>
  <si>
    <t>Lampasas County</t>
  </si>
  <si>
    <t>Lavaca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</si>
  <si>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</si>
  <si>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</si>
  <si>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</si>
  <si>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</si>
  <si>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</si>
  <si>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</si>
  <si>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</si>
  <si>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</si>
  <si>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</si>
  <si>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</si>
  <si>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</si>
  <si>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</si>
  <si>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</si>
  <si>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</si>
  <si>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</si>
  <si>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</si>
  <si>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</si>
  <si>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</si>
  <si>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</si>
  <si>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</si>
  <si>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</si>
  <si>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</si>
  <si>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</si>
  <si>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</si>
  <si>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</si>
  <si>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</si>
  <si>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</si>
  <si>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</si>
  <si>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</si>
  <si>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</si>
  <si>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</si>
  <si>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</si>
  <si>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</si>
  <si>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</si>
  <si>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</si>
  <si>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</si>
  <si>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</si>
  <si>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</si>
  <si>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</si>
  <si>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</si>
  <si>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</si>
  <si>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</si>
  <si>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</si>
  <si>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</si>
  <si>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</si>
  <si>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</si>
  <si>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</si>
  <si>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</si>
  <si>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</si>
  <si>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</si>
  <si>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</si>
  <si>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</si>
  <si>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</si>
  <si>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</si>
  <si>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</si>
  <si>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</si>
  <si>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</si>
  <si>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</si>
  <si>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</si>
  <si>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</si>
  <si>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</si>
  <si>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</si>
  <si>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</si>
  <si>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</si>
  <si>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</si>
  <si>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</si>
  <si>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</si>
  <si>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Wise County</t>
  </si>
  <si>
    <t>Yoakum County</t>
  </si>
  <si>
    <t>Young County</t>
  </si>
  <si>
    <t>Zapata County</t>
  </si>
  <si>
    <t>Zavala County</t>
  </si>
  <si>
    <t>Washington</t>
  </si>
  <si>
    <t>l80_9</t>
  </si>
  <si>
    <t>l80_10</t>
  </si>
  <si>
    <t>l80_11</t>
  </si>
  <si>
    <t>l80_12</t>
  </si>
  <si>
    <t>Region</t>
  </si>
  <si>
    <t>ETCOG 6</t>
  </si>
  <si>
    <t>PBRPC 9</t>
  </si>
  <si>
    <t>DETCOG 14</t>
  </si>
  <si>
    <t>CBCOG 20</t>
  </si>
  <si>
    <t>NORTEX 3</t>
  </si>
  <si>
    <t>PRPC 1</t>
  </si>
  <si>
    <t>AACOG 18</t>
  </si>
  <si>
    <t>H-GAC 16</t>
  </si>
  <si>
    <t>SPAG 2</t>
  </si>
  <si>
    <t>CAPCO 12</t>
  </si>
  <si>
    <t>CTCOG 23</t>
  </si>
  <si>
    <t>HOTCOG 11</t>
  </si>
  <si>
    <t>ATCOG 5</t>
  </si>
  <si>
    <t>BVDC 13</t>
  </si>
  <si>
    <t>RGCOG 8</t>
  </si>
  <si>
    <t>WCTCOG 7</t>
  </si>
  <si>
    <t>GCRPC 17</t>
  </si>
  <si>
    <t>LRGVDC 21</t>
  </si>
  <si>
    <t>CVCOG 10</t>
  </si>
  <si>
    <t>NCTCOG 4</t>
  </si>
  <si>
    <t xml:space="preserve">TEXOMA </t>
  </si>
  <si>
    <t>MRGVDC 24</t>
  </si>
  <si>
    <t>SETRPC 15</t>
  </si>
  <si>
    <t>STDC 19</t>
  </si>
  <si>
    <t>Interviewers Name:</t>
  </si>
  <si>
    <t>Aransas</t>
  </si>
  <si>
    <t>A.M.</t>
  </si>
  <si>
    <t>P.M.</t>
  </si>
  <si>
    <t>No</t>
  </si>
  <si>
    <t>&gt;</t>
  </si>
  <si>
    <t>Short_County</t>
  </si>
  <si>
    <t>Anderson</t>
  </si>
  <si>
    <t>Andrews</t>
  </si>
  <si>
    <t>Angelina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</si>
  <si>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</si>
  <si>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</si>
  <si>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</si>
  <si>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</si>
  <si>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</si>
  <si>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</si>
  <si>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</si>
  <si>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</si>
  <si>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</si>
  <si>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</si>
  <si>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</si>
  <si>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</si>
  <si>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</si>
  <si>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</si>
  <si>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</si>
  <si>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</si>
  <si>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</si>
  <si>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</si>
  <si>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</si>
  <si>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</si>
  <si>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</si>
  <si>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</si>
  <si>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</si>
  <si>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</si>
  <si>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</si>
  <si>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</si>
  <si>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</si>
  <si>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</si>
  <si>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</si>
  <si>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</si>
  <si>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</si>
  <si>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</si>
  <si>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</si>
  <si>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</si>
  <si>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</si>
  <si>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</si>
  <si>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</si>
  <si>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</si>
  <si>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</si>
  <si>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</si>
  <si>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</si>
  <si>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</si>
  <si>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</si>
  <si>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</si>
  <si>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</si>
  <si>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</si>
  <si>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</si>
  <si>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</si>
  <si>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</si>
  <si>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</si>
  <si>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</si>
  <si>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</si>
  <si>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</si>
  <si>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</si>
  <si>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</si>
  <si>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</si>
  <si>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</si>
  <si>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</si>
  <si>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</si>
  <si>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</si>
  <si>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</si>
  <si>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</si>
  <si>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</si>
  <si>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</si>
  <si>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Ellis</t>
  </si>
  <si>
    <t>El Paso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</si>
  <si>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</si>
  <si>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</si>
  <si>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</si>
  <si>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</si>
  <si>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</si>
  <si>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</si>
  <si>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</si>
  <si>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</si>
  <si>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</si>
  <si>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</si>
  <si>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</si>
  <si>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</si>
  <si>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</si>
  <si>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</si>
  <si>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</si>
  <si>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</si>
  <si>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</si>
  <si>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</si>
  <si>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</si>
  <si>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</si>
  <si>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</si>
  <si>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</si>
  <si>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</si>
  <si>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</si>
  <si>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</si>
  <si>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</si>
  <si>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</si>
  <si>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</si>
  <si>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</si>
  <si>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</si>
  <si>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</si>
  <si>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</si>
  <si>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</si>
  <si>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</si>
  <si>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</si>
  <si>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</si>
  <si>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</si>
  <si>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</si>
  <si>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</si>
  <si>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</si>
  <si>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</si>
  <si>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</si>
  <si>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</si>
  <si>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</si>
  <si>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</si>
  <si>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</si>
  <si>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</si>
  <si>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</si>
  <si>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</si>
  <si>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</si>
  <si>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</si>
  <si>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</si>
  <si>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</si>
  <si>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</si>
  <si>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</si>
  <si>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</si>
  <si>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</si>
  <si>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</si>
  <si>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</si>
  <si>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</si>
  <si>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</si>
  <si>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</si>
  <si>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</si>
  <si>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</si>
  <si>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</si>
  <si>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</si>
  <si>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</si>
  <si>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Lamar</t>
  </si>
  <si>
    <t>Lamb</t>
  </si>
  <si>
    <t>Lampasas</t>
  </si>
  <si>
    <t>La Salle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</si>
  <si>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</si>
  <si>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</si>
  <si>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</si>
  <si>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</si>
  <si>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</si>
  <si>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</si>
  <si>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</si>
  <si>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</si>
  <si>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</si>
  <si>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</si>
  <si>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</si>
  <si>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</si>
  <si>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</si>
  <si>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</si>
  <si>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Madison</t>
  </si>
  <si>
    <t>Marion</t>
  </si>
  <si>
    <t>Martin</t>
  </si>
  <si>
    <t>Mason</t>
  </si>
  <si>
    <t>Matagorda</t>
  </si>
  <si>
    <t>Maverick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</si>
  <si>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</si>
  <si>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</si>
  <si>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</si>
  <si>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</si>
  <si>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</si>
  <si>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</si>
  <si>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</si>
  <si>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</si>
  <si>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</si>
  <si>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</si>
  <si>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</si>
  <si>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</si>
  <si>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</si>
  <si>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</si>
  <si>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</si>
  <si>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</si>
  <si>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</si>
  <si>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</si>
  <si>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</si>
  <si>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</si>
  <si>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</si>
  <si>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</si>
  <si>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</si>
  <si>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</si>
  <si>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</si>
  <si>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</si>
  <si>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</si>
  <si>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</si>
  <si>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</si>
  <si>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</si>
  <si>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</si>
  <si>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</si>
  <si>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</si>
  <si>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</si>
  <si>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</si>
  <si>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</si>
  <si>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</si>
  <si>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</si>
  <si>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</si>
  <si>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</si>
  <si>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</si>
  <si>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</si>
  <si>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</si>
  <si>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</si>
  <si>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</si>
  <si>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</si>
  <si>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</si>
  <si>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</si>
  <si>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</si>
  <si>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</si>
  <si>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</si>
  <si>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</si>
  <si>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</si>
  <si>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</si>
  <si>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</si>
  <si>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</si>
  <si>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</si>
  <si>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</si>
  <si>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</si>
  <si>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</si>
  <si>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</si>
  <si>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</si>
  <si>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</si>
  <si>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</si>
  <si>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</si>
  <si>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</si>
  <si>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</si>
  <si>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</si>
  <si>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</si>
  <si>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</si>
  <si>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</si>
  <si>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</si>
  <si>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</si>
  <si>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</si>
  <si>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</si>
  <si>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</si>
  <si>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</si>
  <si>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</si>
  <si>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</si>
  <si>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</si>
  <si>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</si>
  <si>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</si>
  <si>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</si>
  <si>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</si>
  <si>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</si>
  <si>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</si>
  <si>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</si>
  <si>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</si>
  <si>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</si>
  <si>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</si>
  <si>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</si>
  <si>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</si>
  <si>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</si>
  <si>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</si>
  <si>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</si>
  <si>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</si>
  <si>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</si>
  <si>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</si>
  <si>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</si>
  <si>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ELI_1</t>
  </si>
  <si>
    <t>ELI_2</t>
  </si>
  <si>
    <t>ELI_3</t>
  </si>
  <si>
    <t>ELI_4</t>
  </si>
  <si>
    <t>ELI_5</t>
  </si>
  <si>
    <t>ELI_6</t>
  </si>
  <si>
    <t>ELI_7</t>
  </si>
  <si>
    <t>ELI_9</t>
  </si>
  <si>
    <t>ELI_10</t>
  </si>
  <si>
    <t>ELI_11</t>
  </si>
  <si>
    <t>ELI_12</t>
  </si>
  <si>
    <t>l50_9</t>
  </si>
  <si>
    <t>l50_10</t>
  </si>
  <si>
    <t>l50_11</t>
  </si>
  <si>
    <t>l50_12</t>
  </si>
  <si>
    <t>The FY 2014 Consolidated Appropriations Act changed the definition of extremely low-income to be the greater of 30/50ths (60 percent) of the Section 8 very low-income limit or the poverty guideline as established by the Department of Health and Human Services (HHS), provided that this amount is not greater than the Section 8 50% very low-income limit. Consequently, the extremely low income limits may equal the very low (50%) income limits.</t>
  </si>
  <si>
    <t>Poverty Level</t>
  </si>
  <si>
    <t>Persons</t>
  </si>
  <si>
    <t>Use la lista desplegable para elegir el "Nombre del condado:". La "Región:", "Ingreso medio:" y "Límites de ingresos" se completarán automáticamente. Esta no es una forma protegida, por lo tanto, se recomienda que verifique la exactitud de los límites de ingresos antes de usar o distribuir este formulario.</t>
  </si>
  <si>
    <t>Ubicación:</t>
  </si>
  <si>
    <t>Nombre del Condado:</t>
  </si>
  <si>
    <t>Región:</t>
  </si>
  <si>
    <t>Información del Encuestado:</t>
  </si>
  <si>
    <t>Dirección:</t>
  </si>
  <si>
    <t>Código Postal:</t>
  </si>
  <si>
    <t>Teléfono:</t>
  </si>
  <si>
    <t>Intentos de Contacto:</t>
  </si>
  <si>
    <t>(Circule que meridiem applica)</t>
  </si>
  <si>
    <t>Primer Intento:</t>
  </si>
  <si>
    <t>Fecha:</t>
  </si>
  <si>
    <t>Hora:</t>
  </si>
  <si>
    <t>(Circule Uno)</t>
  </si>
  <si>
    <t>Segundo Intento:</t>
  </si>
  <si>
    <t>Respuesta</t>
  </si>
  <si>
    <t>Ninguna Respuesta</t>
  </si>
  <si>
    <t>Vacante</t>
  </si>
  <si>
    <t>Sí</t>
  </si>
  <si>
    <t>Hombres:</t>
  </si>
  <si>
    <t>Mujeres:</t>
  </si>
  <si>
    <t>Ingresos Bajos a Moderados: Menos que el 80% del Ingreso Familiar Medio del Área</t>
  </si>
  <si>
    <t>Ingresos Bajos a Moderados: Menos que el 30% del Ingreso Familiar Medio del Área</t>
  </si>
  <si>
    <t>Ingresos Bajos a Moderados: Menos que el 50% del Ingreso Familiar Medio del Área</t>
  </si>
  <si>
    <t xml:space="preserve">Tamaño de Familia </t>
  </si>
  <si>
    <t>Ingresos entre:</t>
  </si>
  <si>
    <t>Ingresos mas grande que:</t>
  </si>
  <si>
    <t>Raza</t>
  </si>
  <si>
    <t>Blanca</t>
  </si>
  <si>
    <t>Negra o Africana Americana</t>
  </si>
  <si>
    <t>Africana Americana y Blanca</t>
  </si>
  <si>
    <t>Asiática</t>
  </si>
  <si>
    <t xml:space="preserve">Asiática y Blanca </t>
  </si>
  <si>
    <t>Nativa de Hawaii /Otra Islas del Pacífico</t>
  </si>
  <si>
    <t>India Americana/Nativa de Alaska</t>
  </si>
  <si>
    <t xml:space="preserve">India Americana/Nativa de Alaska y Afircana Americana </t>
  </si>
  <si>
    <t xml:space="preserve">India Americana/Nativa de Alaska y Blanca </t>
  </si>
  <si>
    <t>Otra Multirracial</t>
  </si>
  <si>
    <t>Hispano</t>
  </si>
  <si>
    <t>No Hispano</t>
  </si>
  <si>
    <t>Para ser completado por el personal administrativo:</t>
  </si>
  <si>
    <t>Número de Cuestionario:</t>
  </si>
  <si>
    <t>Sustituido Por:</t>
  </si>
  <si>
    <t>En lugar de:</t>
  </si>
  <si>
    <t>NOTA: Si no completa correctamente esta encuesta (por ejemplo, la selección de un nivel de ingresos es incorrecto para el tamaño de familia identificado) puede resultar en su descalificación de la encuesta o puede considerarse como "No respuesta". Consulte la Metodología de Encuesta TxCDBG para obtener información específica.</t>
  </si>
  <si>
    <t>Ingresos No Bajos a Moderados:  Mas que el 80% del Ingreso Familiar Medio del Área</t>
  </si>
  <si>
    <t>Note that the amount added changes each year too.</t>
  </si>
  <si>
    <t>1. Esta unidad es su residencia habitual?</t>
  </si>
  <si>
    <t>“Residencia habitual” se define como el lugar donde la persona respondiendo vive y duerme al menos el 50% del año calendario.</t>
  </si>
  <si>
    <t>2. Incluyéndote a ti mismo, ¿cuántas personas viven habitualmente en esta unidad?</t>
  </si>
  <si>
    <t>3. Incluyéndote a ti mismo, ¿cuántas personas en tu familia usualmente viven en esta unidad?</t>
  </si>
  <si>
    <t>4. ¿Alguna otra familia vive en esta unidad?</t>
  </si>
  <si>
    <t>5. Tamaño de la Familia:</t>
  </si>
  <si>
    <t>2025 TxCDBG Cuestionario de Encuesta</t>
  </si>
  <si>
    <t>En caso afirmativo, complete un cuestionario adicional para cada familia que vive en esta unidad. (Nota: No se incluya como miembro de otra familia o familias). Compare los ingresos brutos anuales ajustados de 2023 de su familia, o los ingresos mensualmente / semanales de 2025 de su familia, calculados anualmente, con las cifras de elegibilidad de ingresos que se detallan a continuación para su condado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</si>
</sst>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theme="1"/>
      <name val="Times New Roman"/>
      <family val="1"/>
    </font>
    <font>
      <u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u/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i/>
      <u/>
      <sz val="9"/>
      <name val="Times New Roman"/>
      <family val="1"/>
    </font>
    <font>
      <sz val="9"/>
      <color rgb="FF212121"/>
      <name val="Times New Roman"/>
      <family val="1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7">
    <xf numFmtId="0" fontId="0" fillId="0" borderId="0" xfId="0"/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2" fillId="0" borderId="12" xfId="0" applyFont="1" applyBorder="1" applyProtection="1">
      <protection locked="0"/>
    </xf>
    <xf numFmtId="6" fontId="2" fillId="2" borderId="0" xfId="0" applyNumberFormat="1" applyFont="1" applyFill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locked="0"/>
    </xf>
    <xf numFmtId="6" fontId="2" fillId="0" borderId="21" xfId="0" applyNumberFormat="1" applyFont="1" applyBorder="1" applyAlignment="1" applyProtection="1">
      <alignment horizontal="center"/>
      <protection hidden="1"/>
    </xf>
    <xf numFmtId="0" fontId="5" fillId="0" borderId="18" xfId="0" applyFont="1" applyBorder="1" applyAlignment="1" applyProtection="1">
      <alignment horizontal="center"/>
      <protection locked="0"/>
    </xf>
    <xf numFmtId="0" fontId="2" fillId="0" borderId="22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6" fontId="2" fillId="0" borderId="19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0" fontId="13" fillId="0" borderId="6" xfId="0" applyFont="1" applyBorder="1" applyProtection="1"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12" fillId="0" borderId="4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3" fillId="0" borderId="5" xfId="0" applyFont="1" applyBorder="1" applyAlignment="1" applyProtection="1">
      <alignment horizontal="right"/>
      <protection locked="0"/>
    </xf>
    <xf numFmtId="0" fontId="13" fillId="0" borderId="4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6" fillId="0" borderId="0" xfId="0" applyFont="1" applyAlignment="1" applyProtection="1">
      <alignment wrapText="1"/>
      <protection locked="0"/>
    </xf>
    <xf numFmtId="6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locked="0"/>
    </xf>
    <xf numFmtId="164" fontId="0" fillId="0" borderId="0" xfId="1" applyNumberFormat="1" applyFont="1" applyFill="1"/>
    <xf numFmtId="0" fontId="15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3" fillId="0" borderId="23" xfId="0" applyFont="1" applyBorder="1" applyAlignment="1" applyProtection="1">
      <alignment horizontal="center"/>
      <protection locked="0"/>
    </xf>
    <xf numFmtId="0" fontId="13" fillId="3" borderId="25" xfId="0" applyFont="1" applyFill="1" applyBorder="1" applyAlignment="1" applyProtection="1">
      <alignment horizontal="center"/>
      <protection locked="0"/>
    </xf>
    <xf numFmtId="0" fontId="13" fillId="3" borderId="13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25" xfId="0" applyFont="1" applyBorder="1" applyAlignment="1" applyProtection="1">
      <alignment horizontal="left" wrapText="1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2" fillId="0" borderId="25" xfId="0" applyFont="1" applyBorder="1" applyAlignment="1" applyProtection="1">
      <alignment horizontal="left"/>
      <protection locked="0"/>
    </xf>
    <xf numFmtId="0" fontId="12" fillId="0" borderId="13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 wrapText="1"/>
      <protection locked="0"/>
    </xf>
    <xf numFmtId="0" fontId="13" fillId="0" borderId="21" xfId="0" applyFont="1" applyBorder="1" applyAlignment="1" applyProtection="1">
      <alignment horizont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 hidden="1"/>
    </xf>
    <xf numFmtId="0" fontId="2" fillId="0" borderId="11" xfId="0" applyFont="1" applyBorder="1" applyAlignment="1" applyProtection="1">
      <alignment horizontal="center" vertical="center"/>
      <protection locked="0"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" fillId="0" borderId="0" xfId="0" applyFont="1"/>
    <xf numFmtId="0" fontId="13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6" fillId="0" borderId="4" xfId="0" applyFont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6" fillId="0" borderId="5" xfId="0" applyFont="1" applyBorder="1" applyAlignment="1" applyProtection="1">
      <alignment horizontal="left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nds/Downloads/2017%20Survey%20Questionnaire%20-%2080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Questionnaire"/>
      <sheetName val="dataTable"/>
      <sheetName val="Counties"/>
      <sheetName val="Raw Data"/>
    </sheetNames>
    <sheetDataSet>
      <sheetData sheetId="0"/>
      <sheetData sheetId="1">
        <row r="3">
          <cell r="A3" t="str">
            <v>Anderson</v>
          </cell>
        </row>
        <row r="4">
          <cell r="A4" t="str">
            <v>Andrews</v>
          </cell>
        </row>
        <row r="5">
          <cell r="A5" t="str">
            <v>Angelina</v>
          </cell>
        </row>
        <row r="6">
          <cell r="A6" t="str">
            <v>Aransas</v>
          </cell>
        </row>
        <row r="7">
          <cell r="A7" t="str">
            <v>Archer</v>
          </cell>
        </row>
        <row r="8">
          <cell r="A8" t="str">
            <v>Armstrong</v>
          </cell>
        </row>
        <row r="9">
          <cell r="A9" t="str">
            <v>Atascosa</v>
          </cell>
        </row>
        <row r="10">
          <cell r="A10" t="str">
            <v>Austin</v>
          </cell>
        </row>
        <row r="11">
          <cell r="A11" t="str">
            <v>Bailey</v>
          </cell>
        </row>
        <row r="12">
          <cell r="A12" t="str">
            <v>Bandera</v>
          </cell>
        </row>
        <row r="13">
          <cell r="A13" t="str">
            <v>Bastrop</v>
          </cell>
        </row>
        <row r="14">
          <cell r="A14" t="str">
            <v>Baylor</v>
          </cell>
        </row>
        <row r="15">
          <cell r="A15" t="str">
            <v>Bee</v>
          </cell>
        </row>
        <row r="16">
          <cell r="A16" t="str">
            <v>Bell</v>
          </cell>
        </row>
        <row r="17">
          <cell r="A17" t="str">
            <v>Bexar</v>
          </cell>
        </row>
        <row r="18">
          <cell r="A18" t="str">
            <v>Blanco</v>
          </cell>
        </row>
        <row r="19">
          <cell r="A19" t="str">
            <v>Borden</v>
          </cell>
        </row>
        <row r="20">
          <cell r="A20" t="str">
            <v>Bosque</v>
          </cell>
        </row>
        <row r="21">
          <cell r="A21" t="str">
            <v>Bowie</v>
          </cell>
        </row>
        <row r="22">
          <cell r="A22" t="str">
            <v>Brazoria</v>
          </cell>
        </row>
        <row r="23">
          <cell r="A23" t="str">
            <v>Brazos</v>
          </cell>
        </row>
        <row r="24">
          <cell r="A24" t="str">
            <v>Brewster</v>
          </cell>
        </row>
        <row r="25">
          <cell r="A25" t="str">
            <v>Briscoe</v>
          </cell>
        </row>
        <row r="26">
          <cell r="A26" t="str">
            <v>Brooks</v>
          </cell>
        </row>
        <row r="27">
          <cell r="A27" t="str">
            <v>Brown</v>
          </cell>
        </row>
        <row r="28">
          <cell r="A28" t="str">
            <v>Burleson</v>
          </cell>
        </row>
        <row r="29">
          <cell r="A29" t="str">
            <v>Burnet</v>
          </cell>
        </row>
        <row r="30">
          <cell r="A30" t="str">
            <v>Caldwell</v>
          </cell>
        </row>
        <row r="31">
          <cell r="A31" t="str">
            <v>Calhoun</v>
          </cell>
        </row>
        <row r="32">
          <cell r="A32" t="str">
            <v>Callahan</v>
          </cell>
        </row>
        <row r="33">
          <cell r="A33" t="str">
            <v>Cameron</v>
          </cell>
        </row>
        <row r="34">
          <cell r="A34" t="str">
            <v>Camp</v>
          </cell>
        </row>
        <row r="35">
          <cell r="A35" t="str">
            <v>Carson</v>
          </cell>
        </row>
        <row r="36">
          <cell r="A36" t="str">
            <v>Cass</v>
          </cell>
        </row>
        <row r="37">
          <cell r="A37" t="str">
            <v>Castro</v>
          </cell>
        </row>
        <row r="38">
          <cell r="A38" t="str">
            <v>Chambers</v>
          </cell>
        </row>
        <row r="39">
          <cell r="A39" t="str">
            <v>Cherokee</v>
          </cell>
        </row>
        <row r="40">
          <cell r="A40" t="str">
            <v>Childress</v>
          </cell>
        </row>
        <row r="41">
          <cell r="A41" t="str">
            <v>Clay</v>
          </cell>
        </row>
        <row r="42">
          <cell r="A42" t="str">
            <v>Cochran</v>
          </cell>
        </row>
        <row r="43">
          <cell r="A43" t="str">
            <v>Coke</v>
          </cell>
        </row>
        <row r="44">
          <cell r="A44" t="str">
            <v>Coleman</v>
          </cell>
        </row>
        <row r="45">
          <cell r="A45" t="str">
            <v>Collin</v>
          </cell>
        </row>
        <row r="46">
          <cell r="A46" t="str">
            <v>Collingsworth</v>
          </cell>
        </row>
        <row r="47">
          <cell r="A47" t="str">
            <v>Colorado</v>
          </cell>
        </row>
        <row r="48">
          <cell r="A48" t="str">
            <v>Comal</v>
          </cell>
        </row>
        <row r="49">
          <cell r="A49" t="str">
            <v>Comanche</v>
          </cell>
        </row>
        <row r="50">
          <cell r="A50" t="str">
            <v>Concho</v>
          </cell>
        </row>
        <row r="51">
          <cell r="A51" t="str">
            <v>Cooke</v>
          </cell>
        </row>
        <row r="52">
          <cell r="A52" t="str">
            <v>Coryell</v>
          </cell>
        </row>
        <row r="53">
          <cell r="A53" t="str">
            <v>Cottle</v>
          </cell>
        </row>
        <row r="54">
          <cell r="A54" t="str">
            <v>Crane</v>
          </cell>
        </row>
        <row r="55">
          <cell r="A55" t="str">
            <v>Crockett</v>
          </cell>
        </row>
        <row r="56">
          <cell r="A56" t="str">
            <v>Crosby</v>
          </cell>
        </row>
        <row r="57">
          <cell r="A57" t="str">
            <v>Culberson</v>
          </cell>
        </row>
        <row r="58">
          <cell r="A58" t="str">
            <v>Dallam</v>
          </cell>
        </row>
        <row r="59">
          <cell r="A59" t="str">
            <v>Dallas</v>
          </cell>
        </row>
        <row r="60">
          <cell r="A60" t="str">
            <v>Dawson</v>
          </cell>
        </row>
        <row r="61">
          <cell r="A61" t="str">
            <v>Deaf Smith</v>
          </cell>
        </row>
        <row r="62">
          <cell r="A62" t="str">
            <v>Delta</v>
          </cell>
        </row>
        <row r="63">
          <cell r="A63" t="str">
            <v>Denton</v>
          </cell>
        </row>
        <row r="64">
          <cell r="A64" t="str">
            <v>DeWitt</v>
          </cell>
        </row>
        <row r="65">
          <cell r="A65" t="str">
            <v>Dickens</v>
          </cell>
        </row>
        <row r="66">
          <cell r="A66" t="str">
            <v>Dimmit</v>
          </cell>
        </row>
        <row r="67">
          <cell r="A67" t="str">
            <v>Donley</v>
          </cell>
        </row>
        <row r="68">
          <cell r="A68" t="str">
            <v>Duval</v>
          </cell>
        </row>
        <row r="69">
          <cell r="A69" t="str">
            <v>Eastland</v>
          </cell>
        </row>
        <row r="70">
          <cell r="A70" t="str">
            <v>Ector</v>
          </cell>
        </row>
        <row r="71">
          <cell r="A71" t="str">
            <v>Edwards</v>
          </cell>
        </row>
        <row r="72">
          <cell r="A72" t="str">
            <v>Ellis</v>
          </cell>
        </row>
        <row r="73">
          <cell r="A73" t="str">
            <v>El Paso</v>
          </cell>
        </row>
        <row r="74">
          <cell r="A74" t="str">
            <v>Erath</v>
          </cell>
        </row>
        <row r="75">
          <cell r="A75" t="str">
            <v>Falls</v>
          </cell>
        </row>
        <row r="76">
          <cell r="A76" t="str">
            <v>Fannin</v>
          </cell>
        </row>
        <row r="77">
          <cell r="A77" t="str">
            <v>Fayette</v>
          </cell>
        </row>
        <row r="78">
          <cell r="A78" t="str">
            <v>Fisher</v>
          </cell>
        </row>
        <row r="79">
          <cell r="A79" t="str">
            <v>Floyd</v>
          </cell>
        </row>
        <row r="80">
          <cell r="A80" t="str">
            <v>Foard</v>
          </cell>
        </row>
        <row r="81">
          <cell r="A81" t="str">
            <v>Fort Bend</v>
          </cell>
        </row>
        <row r="82">
          <cell r="A82" t="str">
            <v>Franklin</v>
          </cell>
        </row>
        <row r="83">
          <cell r="A83" t="str">
            <v>Freestone</v>
          </cell>
        </row>
        <row r="84">
          <cell r="A84" t="str">
            <v>Frio</v>
          </cell>
        </row>
        <row r="85">
          <cell r="A85" t="str">
            <v>Gaines</v>
          </cell>
        </row>
        <row r="86">
          <cell r="A86" t="str">
            <v>Galveston</v>
          </cell>
        </row>
        <row r="87">
          <cell r="A87" t="str">
            <v>Garza</v>
          </cell>
        </row>
        <row r="88">
          <cell r="A88" t="str">
            <v>Gillespie</v>
          </cell>
        </row>
        <row r="89">
          <cell r="A89" t="str">
            <v>Glasscock</v>
          </cell>
        </row>
        <row r="90">
          <cell r="A90" t="str">
            <v>Goliad</v>
          </cell>
        </row>
        <row r="91">
          <cell r="A91" t="str">
            <v>Gonzales</v>
          </cell>
        </row>
        <row r="92">
          <cell r="A92" t="str">
            <v>Gray</v>
          </cell>
        </row>
        <row r="93">
          <cell r="A93" t="str">
            <v>Grayson</v>
          </cell>
        </row>
        <row r="94">
          <cell r="A94" t="str">
            <v>Gregg</v>
          </cell>
        </row>
        <row r="95">
          <cell r="A95" t="str">
            <v>Grimes</v>
          </cell>
        </row>
        <row r="96">
          <cell r="A96" t="str">
            <v>Guadalupe</v>
          </cell>
        </row>
        <row r="97">
          <cell r="A97" t="str">
            <v>Hale</v>
          </cell>
        </row>
        <row r="98">
          <cell r="A98" t="str">
            <v>Hall</v>
          </cell>
        </row>
        <row r="99">
          <cell r="A99" t="str">
            <v>Hamilton</v>
          </cell>
        </row>
        <row r="100">
          <cell r="A100" t="str">
            <v>Hansford</v>
          </cell>
        </row>
        <row r="101">
          <cell r="A101" t="str">
            <v>Hardeman</v>
          </cell>
        </row>
        <row r="102">
          <cell r="A102" t="str">
            <v>Hardin</v>
          </cell>
        </row>
        <row r="103">
          <cell r="A103" t="str">
            <v>Harris</v>
          </cell>
        </row>
        <row r="104">
          <cell r="A104" t="str">
            <v>Harrison</v>
          </cell>
        </row>
        <row r="105">
          <cell r="A105" t="str">
            <v>Hartley</v>
          </cell>
        </row>
        <row r="106">
          <cell r="A106" t="str">
            <v>Haskell</v>
          </cell>
        </row>
        <row r="107">
          <cell r="A107" t="str">
            <v>Hays</v>
          </cell>
        </row>
        <row r="108">
          <cell r="A108" t="str">
            <v>Hemphill</v>
          </cell>
        </row>
        <row r="109">
          <cell r="A109" t="str">
            <v>Henderson</v>
          </cell>
        </row>
        <row r="110">
          <cell r="A110" t="str">
            <v>Hidalgo</v>
          </cell>
        </row>
        <row r="111">
          <cell r="A111" t="str">
            <v>Hill</v>
          </cell>
        </row>
        <row r="112">
          <cell r="A112" t="str">
            <v>Hockley</v>
          </cell>
        </row>
        <row r="113">
          <cell r="A113" t="str">
            <v>Hood</v>
          </cell>
        </row>
        <row r="114">
          <cell r="A114" t="str">
            <v>Hopkins</v>
          </cell>
        </row>
        <row r="115">
          <cell r="A115" t="str">
            <v>Houston</v>
          </cell>
        </row>
        <row r="116">
          <cell r="A116" t="str">
            <v>Howard</v>
          </cell>
        </row>
        <row r="117">
          <cell r="A117" t="str">
            <v>Hudspeth</v>
          </cell>
        </row>
        <row r="118">
          <cell r="A118" t="str">
            <v>Hunt</v>
          </cell>
        </row>
        <row r="119">
          <cell r="A119" t="str">
            <v>Hutchinson</v>
          </cell>
        </row>
        <row r="120">
          <cell r="A120" t="str">
            <v>Irion</v>
          </cell>
        </row>
        <row r="121">
          <cell r="A121" t="str">
            <v>Jack</v>
          </cell>
        </row>
        <row r="122">
          <cell r="A122" t="str">
            <v>Jackson</v>
          </cell>
        </row>
        <row r="123">
          <cell r="A123" t="str">
            <v>Jasper</v>
          </cell>
        </row>
        <row r="124">
          <cell r="A124" t="str">
            <v>Jeff Davis</v>
          </cell>
        </row>
        <row r="125">
          <cell r="A125" t="str">
            <v>Jefferson</v>
          </cell>
        </row>
        <row r="126">
          <cell r="A126" t="str">
            <v>Jim Hogg</v>
          </cell>
        </row>
        <row r="127">
          <cell r="A127" t="str">
            <v>Jim Wells</v>
          </cell>
        </row>
        <row r="128">
          <cell r="A128" t="str">
            <v>Johnson</v>
          </cell>
        </row>
        <row r="129">
          <cell r="A129" t="str">
            <v>Jones</v>
          </cell>
        </row>
        <row r="130">
          <cell r="A130" t="str">
            <v>Karnes</v>
          </cell>
        </row>
        <row r="131">
          <cell r="A131" t="str">
            <v>Kaufman</v>
          </cell>
        </row>
        <row r="132">
          <cell r="A132" t="str">
            <v>Kendall</v>
          </cell>
        </row>
        <row r="133">
          <cell r="A133" t="str">
            <v>Kenedy</v>
          </cell>
        </row>
        <row r="134">
          <cell r="A134" t="str">
            <v>Kent</v>
          </cell>
        </row>
        <row r="135">
          <cell r="A135" t="str">
            <v>Kerr</v>
          </cell>
        </row>
        <row r="136">
          <cell r="A136" t="str">
            <v>Kimble</v>
          </cell>
        </row>
        <row r="137">
          <cell r="A137" t="str">
            <v>King</v>
          </cell>
        </row>
        <row r="138">
          <cell r="A138" t="str">
            <v>Kinney</v>
          </cell>
        </row>
        <row r="139">
          <cell r="A139" t="str">
            <v>Kleberg</v>
          </cell>
        </row>
        <row r="140">
          <cell r="A140" t="str">
            <v>Knox</v>
          </cell>
        </row>
        <row r="141">
          <cell r="A141" t="str">
            <v>Lamar</v>
          </cell>
        </row>
        <row r="142">
          <cell r="A142" t="str">
            <v>Lamb</v>
          </cell>
        </row>
        <row r="143">
          <cell r="A143" t="str">
            <v>Lampasas</v>
          </cell>
        </row>
        <row r="144">
          <cell r="A144" t="str">
            <v>La Salle</v>
          </cell>
        </row>
        <row r="145">
          <cell r="A145" t="str">
            <v>Lavaca</v>
          </cell>
        </row>
        <row r="146">
          <cell r="A146" t="str">
            <v>Lee</v>
          </cell>
        </row>
        <row r="147">
          <cell r="A147" t="str">
            <v>Leon</v>
          </cell>
        </row>
        <row r="148">
          <cell r="A148" t="str">
            <v>Liberty</v>
          </cell>
        </row>
        <row r="149">
          <cell r="A149" t="str">
            <v>Limestone</v>
          </cell>
        </row>
        <row r="150">
          <cell r="A150" t="str">
            <v>Lipscomb</v>
          </cell>
        </row>
        <row r="151">
          <cell r="A151" t="str">
            <v>Live Oak</v>
          </cell>
        </row>
        <row r="152">
          <cell r="A152" t="str">
            <v>Llano</v>
          </cell>
        </row>
        <row r="153">
          <cell r="A153" t="str">
            <v>Loving</v>
          </cell>
        </row>
        <row r="154">
          <cell r="A154" t="str">
            <v>Lubbock</v>
          </cell>
        </row>
        <row r="155">
          <cell r="A155" t="str">
            <v>Lynn</v>
          </cell>
        </row>
        <row r="156">
          <cell r="A156" t="str">
            <v>McCulloch</v>
          </cell>
        </row>
        <row r="157">
          <cell r="A157" t="str">
            <v>McLennan</v>
          </cell>
        </row>
        <row r="158">
          <cell r="A158" t="str">
            <v>McMullen</v>
          </cell>
        </row>
        <row r="159">
          <cell r="A159" t="str">
            <v>Madison</v>
          </cell>
        </row>
        <row r="160">
          <cell r="A160" t="str">
            <v>Marion</v>
          </cell>
        </row>
        <row r="161">
          <cell r="A161" t="str">
            <v>Martin</v>
          </cell>
        </row>
        <row r="162">
          <cell r="A162" t="str">
            <v>Mason</v>
          </cell>
        </row>
        <row r="163">
          <cell r="A163" t="str">
            <v>Matagorda</v>
          </cell>
        </row>
        <row r="164">
          <cell r="A164" t="str">
            <v>Maverick</v>
          </cell>
        </row>
        <row r="165">
          <cell r="A165" t="str">
            <v>Medina</v>
          </cell>
        </row>
        <row r="166">
          <cell r="A166" t="str">
            <v>Menard</v>
          </cell>
        </row>
        <row r="167">
          <cell r="A167" t="str">
            <v>Midland</v>
          </cell>
        </row>
        <row r="168">
          <cell r="A168" t="str">
            <v>Milam</v>
          </cell>
        </row>
        <row r="169">
          <cell r="A169" t="str">
            <v>Mills</v>
          </cell>
        </row>
        <row r="170">
          <cell r="A170" t="str">
            <v>Mitchell</v>
          </cell>
        </row>
        <row r="171">
          <cell r="A171" t="str">
            <v>Montague</v>
          </cell>
        </row>
        <row r="172">
          <cell r="A172" t="str">
            <v>Montgomery</v>
          </cell>
        </row>
        <row r="173">
          <cell r="A173" t="str">
            <v>Moore</v>
          </cell>
        </row>
        <row r="174">
          <cell r="A174" t="str">
            <v>Morris</v>
          </cell>
        </row>
        <row r="175">
          <cell r="A175" t="str">
            <v>Motley</v>
          </cell>
        </row>
        <row r="176">
          <cell r="A176" t="str">
            <v>Nacogdoches</v>
          </cell>
        </row>
        <row r="177">
          <cell r="A177" t="str">
            <v>Navarro</v>
          </cell>
        </row>
        <row r="178">
          <cell r="A178" t="str">
            <v>Newton</v>
          </cell>
        </row>
        <row r="179">
          <cell r="A179" t="str">
            <v>Nolan</v>
          </cell>
        </row>
        <row r="180">
          <cell r="A180" t="str">
            <v>Nueces</v>
          </cell>
        </row>
        <row r="181">
          <cell r="A181" t="str">
            <v>Ochiltree</v>
          </cell>
        </row>
        <row r="182">
          <cell r="A182" t="str">
            <v>Oldham</v>
          </cell>
        </row>
        <row r="183">
          <cell r="A183" t="str">
            <v>Orange</v>
          </cell>
        </row>
        <row r="184">
          <cell r="A184" t="str">
            <v>Palo Pinto</v>
          </cell>
        </row>
        <row r="185">
          <cell r="A185" t="str">
            <v>Panola</v>
          </cell>
        </row>
        <row r="186">
          <cell r="A186" t="str">
            <v>Parker</v>
          </cell>
        </row>
        <row r="187">
          <cell r="A187" t="str">
            <v>Parmer</v>
          </cell>
        </row>
        <row r="188">
          <cell r="A188" t="str">
            <v>Pecos</v>
          </cell>
        </row>
        <row r="189">
          <cell r="A189" t="str">
            <v>Polk</v>
          </cell>
        </row>
        <row r="190">
          <cell r="A190" t="str">
            <v>Potter</v>
          </cell>
        </row>
        <row r="191">
          <cell r="A191" t="str">
            <v>Presidio</v>
          </cell>
        </row>
        <row r="192">
          <cell r="A192" t="str">
            <v>Rains</v>
          </cell>
        </row>
        <row r="193">
          <cell r="A193" t="str">
            <v>Randall</v>
          </cell>
        </row>
        <row r="194">
          <cell r="A194" t="str">
            <v>Reagan</v>
          </cell>
        </row>
        <row r="195">
          <cell r="A195" t="str">
            <v>Real</v>
          </cell>
        </row>
        <row r="196">
          <cell r="A196" t="str">
            <v>Red River</v>
          </cell>
        </row>
        <row r="197">
          <cell r="A197" t="str">
            <v>Reeves</v>
          </cell>
        </row>
        <row r="198">
          <cell r="A198" t="str">
            <v>Refugio</v>
          </cell>
        </row>
        <row r="199">
          <cell r="A199" t="str">
            <v>Roberts</v>
          </cell>
        </row>
        <row r="200">
          <cell r="A200" t="str">
            <v>Robertson</v>
          </cell>
        </row>
        <row r="201">
          <cell r="A201" t="str">
            <v>Rockwall</v>
          </cell>
        </row>
        <row r="202">
          <cell r="A202" t="str">
            <v>Runnels</v>
          </cell>
        </row>
        <row r="203">
          <cell r="A203" t="str">
            <v>Rusk</v>
          </cell>
        </row>
        <row r="204">
          <cell r="A204" t="str">
            <v>Sabine</v>
          </cell>
        </row>
        <row r="205">
          <cell r="A205" t="str">
            <v>San Augustine</v>
          </cell>
        </row>
        <row r="206">
          <cell r="A206" t="str">
            <v>San Jacinto</v>
          </cell>
        </row>
        <row r="207">
          <cell r="A207" t="str">
            <v>San Patricio</v>
          </cell>
        </row>
        <row r="208">
          <cell r="A208" t="str">
            <v>San Saba</v>
          </cell>
        </row>
        <row r="209">
          <cell r="A209" t="str">
            <v>Schleicher</v>
          </cell>
        </row>
        <row r="210">
          <cell r="A210" t="str">
            <v>Scurry</v>
          </cell>
        </row>
        <row r="211">
          <cell r="A211" t="str">
            <v>Shackelford</v>
          </cell>
        </row>
        <row r="212">
          <cell r="A212" t="str">
            <v>Shelby</v>
          </cell>
        </row>
        <row r="213">
          <cell r="A213" t="str">
            <v>Sherman</v>
          </cell>
        </row>
        <row r="214">
          <cell r="A214" t="str">
            <v>Smith</v>
          </cell>
        </row>
        <row r="215">
          <cell r="A215" t="str">
            <v>Somervell</v>
          </cell>
        </row>
        <row r="216">
          <cell r="A216" t="str">
            <v>Starr</v>
          </cell>
        </row>
        <row r="217">
          <cell r="A217" t="str">
            <v>Stephens</v>
          </cell>
        </row>
        <row r="218">
          <cell r="A218" t="str">
            <v>Sterling</v>
          </cell>
        </row>
        <row r="219">
          <cell r="A219" t="str">
            <v>Stonewall</v>
          </cell>
        </row>
        <row r="220">
          <cell r="A220" t="str">
            <v>Sutton</v>
          </cell>
        </row>
        <row r="221">
          <cell r="A221" t="str">
            <v>Swisher</v>
          </cell>
        </row>
        <row r="222">
          <cell r="A222" t="str">
            <v>Tarrant</v>
          </cell>
        </row>
        <row r="223">
          <cell r="A223" t="str">
            <v>Taylor</v>
          </cell>
        </row>
        <row r="224">
          <cell r="A224" t="str">
            <v>Terrell</v>
          </cell>
        </row>
        <row r="225">
          <cell r="A225" t="str">
            <v>Terry</v>
          </cell>
        </row>
        <row r="226">
          <cell r="A226" t="str">
            <v>Throckmorton</v>
          </cell>
        </row>
        <row r="227">
          <cell r="A227" t="str">
            <v>Titus</v>
          </cell>
        </row>
        <row r="228">
          <cell r="A228" t="str">
            <v>Tom Green</v>
          </cell>
        </row>
        <row r="229">
          <cell r="A229" t="str">
            <v>Travis</v>
          </cell>
        </row>
        <row r="230">
          <cell r="A230" t="str">
            <v>Trinity</v>
          </cell>
        </row>
        <row r="231">
          <cell r="A231" t="str">
            <v>Tyler</v>
          </cell>
        </row>
        <row r="232">
          <cell r="A232" t="str">
            <v>Upshur</v>
          </cell>
        </row>
        <row r="233">
          <cell r="A233" t="str">
            <v>Upton</v>
          </cell>
        </row>
        <row r="234">
          <cell r="A234" t="str">
            <v>Uvalde</v>
          </cell>
        </row>
        <row r="235">
          <cell r="A235" t="str">
            <v>Val Verde</v>
          </cell>
        </row>
        <row r="236">
          <cell r="A236" t="str">
            <v>Van Zandt</v>
          </cell>
        </row>
        <row r="237">
          <cell r="A237" t="str">
            <v>Victoria</v>
          </cell>
        </row>
        <row r="238">
          <cell r="A238" t="str">
            <v>Walker</v>
          </cell>
        </row>
        <row r="239">
          <cell r="A239" t="str">
            <v>Waller</v>
          </cell>
        </row>
        <row r="240">
          <cell r="A240" t="str">
            <v>Ward</v>
          </cell>
        </row>
        <row r="241">
          <cell r="A241" t="str">
            <v>Washington</v>
          </cell>
        </row>
        <row r="242">
          <cell r="A242" t="str">
            <v>Webb</v>
          </cell>
        </row>
        <row r="243">
          <cell r="A243" t="str">
            <v>Wharton</v>
          </cell>
        </row>
        <row r="244">
          <cell r="A244" t="str">
            <v>Wheeler</v>
          </cell>
        </row>
        <row r="245">
          <cell r="A245" t="str">
            <v>Wichita</v>
          </cell>
        </row>
        <row r="246">
          <cell r="A246" t="str">
            <v>Wilbarger</v>
          </cell>
        </row>
        <row r="247">
          <cell r="A247" t="str">
            <v>Willacy</v>
          </cell>
        </row>
        <row r="248">
          <cell r="A248" t="str">
            <v>Williamson</v>
          </cell>
        </row>
        <row r="249">
          <cell r="A249" t="str">
            <v>Wilson</v>
          </cell>
        </row>
        <row r="250">
          <cell r="A250" t="str">
            <v>Winkler</v>
          </cell>
        </row>
        <row r="251">
          <cell r="A251" t="str">
            <v>Wise</v>
          </cell>
        </row>
        <row r="252">
          <cell r="A252" t="str">
            <v>Wood</v>
          </cell>
        </row>
        <row r="253">
          <cell r="A253" t="str">
            <v>Yoakum</v>
          </cell>
        </row>
        <row r="254">
          <cell r="A254" t="str">
            <v>Young</v>
          </cell>
        </row>
        <row r="255">
          <cell r="A255" t="str">
            <v>Zapata</v>
          </cell>
        </row>
        <row r="256">
          <cell r="A256" t="str">
            <v>Zavala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zoomScaleNormal="100" workbookViewId="0">
      <selection activeCell="F33" sqref="F33"/>
    </sheetView>
  </sheetViews>
  <sheetFormatPr defaultColWidth="9.28515625" defaultRowHeight="12" x14ac:dyDescent="0.2"/>
  <cols>
    <col min="1" max="1" width="9.7109375" style="2" customWidth="1"/>
    <col min="2" max="13" width="7.5703125" style="2" customWidth="1"/>
    <col min="14" max="14" width="6.5703125" style="2" customWidth="1"/>
    <col min="15" max="16384" width="9.28515625" style="2"/>
  </cols>
  <sheetData>
    <row r="1" spans="1:19" s="1" customFormat="1" ht="18.75" customHeight="1" x14ac:dyDescent="0.3">
      <c r="A1" s="92" t="s">
        <v>632</v>
      </c>
      <c r="B1" s="93"/>
      <c r="C1" s="93"/>
      <c r="D1" s="93"/>
      <c r="E1" s="93"/>
      <c r="F1" s="93"/>
      <c r="G1" s="94" t="s">
        <v>295</v>
      </c>
      <c r="H1" s="94"/>
      <c r="I1" s="95"/>
      <c r="J1" s="95"/>
      <c r="K1" s="95"/>
      <c r="L1" s="95"/>
      <c r="M1" s="22"/>
      <c r="N1" s="68" t="s">
        <v>579</v>
      </c>
      <c r="O1" s="68"/>
      <c r="P1" s="68"/>
      <c r="Q1" s="68"/>
      <c r="R1" s="68"/>
      <c r="S1" s="68"/>
    </row>
    <row r="2" spans="1:19" s="4" customFormat="1" ht="18" customHeight="1" thickBot="1" x14ac:dyDescent="0.25">
      <c r="A2" s="32" t="s">
        <v>580</v>
      </c>
      <c r="B2" s="40"/>
      <c r="C2" s="40"/>
      <c r="D2" s="40"/>
      <c r="E2" s="40"/>
      <c r="F2" s="91" t="s">
        <v>581</v>
      </c>
      <c r="G2" s="91"/>
      <c r="H2" s="40"/>
      <c r="I2" s="96" t="s">
        <v>582</v>
      </c>
      <c r="J2" s="96"/>
      <c r="K2" s="40"/>
      <c r="L2" s="41"/>
      <c r="M2" s="3"/>
      <c r="N2" s="68"/>
      <c r="O2" s="68"/>
      <c r="P2" s="68"/>
      <c r="Q2" s="68"/>
      <c r="R2" s="68"/>
      <c r="S2" s="68"/>
    </row>
    <row r="3" spans="1:19" ht="18" customHeight="1" thickBot="1" x14ac:dyDescent="0.25">
      <c r="A3" s="5"/>
      <c r="B3" s="6"/>
      <c r="C3" s="6"/>
      <c r="D3" s="7"/>
      <c r="E3" s="40"/>
      <c r="F3" s="85" t="s">
        <v>309</v>
      </c>
      <c r="G3" s="86"/>
      <c r="H3" s="42"/>
      <c r="I3" s="87" t="str">
        <f>IF(F3="","",VLOOKUP($F$3,LIMITS_COUNTYLEVEL!A1:C255,3,0))</f>
        <v>SPAG 2</v>
      </c>
      <c r="J3" s="88"/>
      <c r="K3" s="40"/>
      <c r="L3" s="40"/>
      <c r="M3" s="8"/>
      <c r="N3" s="68"/>
      <c r="O3" s="68"/>
      <c r="P3" s="68"/>
      <c r="Q3" s="68"/>
      <c r="R3" s="68"/>
      <c r="S3" s="68"/>
    </row>
    <row r="4" spans="1:19" ht="12" customHeight="1" x14ac:dyDescent="0.2">
      <c r="A4" s="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68"/>
      <c r="O4" s="68"/>
      <c r="P4" s="68"/>
      <c r="Q4" s="68"/>
      <c r="R4" s="68"/>
      <c r="S4" s="68"/>
    </row>
    <row r="5" spans="1:19" ht="12" customHeight="1" x14ac:dyDescent="0.2">
      <c r="A5" s="33" t="s">
        <v>583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8"/>
      <c r="N5" s="68"/>
      <c r="O5" s="68"/>
      <c r="P5" s="68"/>
      <c r="Q5" s="68"/>
      <c r="R5" s="68"/>
      <c r="S5" s="68"/>
    </row>
    <row r="6" spans="1:19" ht="12" customHeight="1" x14ac:dyDescent="0.2">
      <c r="A6" s="1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8"/>
      <c r="N6" s="68"/>
      <c r="O6" s="68"/>
      <c r="P6" s="68"/>
      <c r="Q6" s="68"/>
      <c r="R6" s="68"/>
      <c r="S6" s="68"/>
    </row>
    <row r="7" spans="1:19" ht="12" customHeight="1" x14ac:dyDescent="0.2">
      <c r="A7" s="89" t="s">
        <v>584</v>
      </c>
      <c r="B7" s="90"/>
      <c r="C7" s="91"/>
      <c r="D7" s="91"/>
      <c r="E7" s="91"/>
      <c r="F7" s="91"/>
      <c r="G7" s="69" t="s">
        <v>585</v>
      </c>
      <c r="H7" s="69"/>
      <c r="I7" s="11"/>
      <c r="J7" s="43" t="s">
        <v>586</v>
      </c>
      <c r="K7" s="91"/>
      <c r="L7" s="91"/>
      <c r="M7" s="13"/>
      <c r="N7" s="68"/>
      <c r="O7" s="68"/>
      <c r="P7" s="68"/>
      <c r="Q7" s="68"/>
      <c r="R7" s="68"/>
      <c r="S7" s="68"/>
    </row>
    <row r="8" spans="1:19" ht="12" customHeight="1" x14ac:dyDescent="0.2">
      <c r="A8" s="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8"/>
      <c r="N8" s="68"/>
      <c r="O8" s="68"/>
      <c r="P8" s="68"/>
      <c r="Q8" s="68"/>
      <c r="R8" s="68"/>
      <c r="S8" s="68"/>
    </row>
    <row r="9" spans="1:19" ht="12" customHeight="1" x14ac:dyDescent="0.25">
      <c r="A9" s="33" t="s">
        <v>587</v>
      </c>
      <c r="B9" s="43"/>
      <c r="C9" s="43"/>
      <c r="D9" s="43"/>
      <c r="E9" s="43"/>
      <c r="F9" s="76" t="s">
        <v>588</v>
      </c>
      <c r="G9" s="97"/>
      <c r="H9" s="97"/>
      <c r="I9" s="97"/>
      <c r="J9" s="43"/>
      <c r="K9" s="43"/>
      <c r="L9" s="43"/>
      <c r="M9" s="34"/>
      <c r="N9" s="68"/>
      <c r="O9" s="68"/>
      <c r="P9" s="68"/>
      <c r="Q9" s="68"/>
      <c r="R9" s="68"/>
      <c r="S9" s="68"/>
    </row>
    <row r="10" spans="1:19" ht="15" customHeight="1" x14ac:dyDescent="0.2">
      <c r="A10" s="35" t="s">
        <v>589</v>
      </c>
      <c r="B10" s="44"/>
      <c r="C10" s="45" t="s">
        <v>590</v>
      </c>
      <c r="D10" s="29"/>
      <c r="E10" s="45" t="s">
        <v>591</v>
      </c>
      <c r="F10" s="29"/>
      <c r="G10" s="46" t="s">
        <v>297</v>
      </c>
      <c r="H10" s="46" t="s">
        <v>298</v>
      </c>
      <c r="I10" s="44"/>
      <c r="J10" s="76" t="s">
        <v>592</v>
      </c>
      <c r="K10" s="76"/>
      <c r="L10" s="76"/>
      <c r="M10" s="77"/>
      <c r="N10" s="68"/>
      <c r="O10" s="68"/>
      <c r="P10" s="68"/>
      <c r="Q10" s="68"/>
      <c r="R10" s="68"/>
      <c r="S10" s="68"/>
    </row>
    <row r="11" spans="1:19" ht="15" customHeight="1" x14ac:dyDescent="0.2">
      <c r="A11" s="35" t="s">
        <v>593</v>
      </c>
      <c r="B11" s="44"/>
      <c r="C11" s="45" t="s">
        <v>590</v>
      </c>
      <c r="D11" s="29"/>
      <c r="E11" s="45" t="s">
        <v>591</v>
      </c>
      <c r="F11" s="29"/>
      <c r="G11" s="46" t="s">
        <v>297</v>
      </c>
      <c r="H11" s="46" t="s">
        <v>298</v>
      </c>
      <c r="I11" s="43"/>
      <c r="J11" s="43" t="s">
        <v>594</v>
      </c>
      <c r="K11" s="98" t="s">
        <v>595</v>
      </c>
      <c r="L11" s="98"/>
      <c r="M11" s="36" t="s">
        <v>596</v>
      </c>
      <c r="N11" s="68"/>
      <c r="O11" s="68"/>
      <c r="P11" s="68"/>
      <c r="Q11" s="68"/>
      <c r="R11" s="68"/>
      <c r="S11" s="68"/>
    </row>
    <row r="12" spans="1:19" ht="12" customHeight="1" x14ac:dyDescent="0.2">
      <c r="A12" s="37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34"/>
      <c r="N12" s="68"/>
      <c r="O12" s="68"/>
      <c r="P12" s="68"/>
      <c r="Q12" s="68"/>
      <c r="R12" s="68"/>
      <c r="S12" s="68"/>
    </row>
    <row r="13" spans="1:19" ht="12" customHeight="1" x14ac:dyDescent="0.25">
      <c r="A13" s="37" t="s">
        <v>626</v>
      </c>
      <c r="B13" s="43"/>
      <c r="C13" s="43"/>
      <c r="D13" s="43"/>
      <c r="E13" s="43"/>
      <c r="F13" s="43"/>
      <c r="G13" s="43"/>
      <c r="H13" s="43"/>
      <c r="I13" s="99" t="s">
        <v>592</v>
      </c>
      <c r="J13" s="100"/>
      <c r="K13" s="47" t="s">
        <v>597</v>
      </c>
      <c r="L13" s="46" t="s">
        <v>299</v>
      </c>
      <c r="M13" s="34"/>
      <c r="N13" s="68"/>
      <c r="O13" s="68"/>
      <c r="P13" s="68"/>
      <c r="Q13" s="68"/>
      <c r="R13" s="68"/>
      <c r="S13" s="68"/>
    </row>
    <row r="14" spans="1:19" ht="12" customHeight="1" x14ac:dyDescent="0.25">
      <c r="A14" s="104" t="s">
        <v>627</v>
      </c>
      <c r="B14" s="105"/>
      <c r="C14" s="105"/>
      <c r="D14" s="105"/>
      <c r="E14" s="105"/>
      <c r="F14" s="105"/>
      <c r="G14" s="105"/>
      <c r="H14" s="105"/>
      <c r="I14" s="52"/>
      <c r="J14" s="53"/>
      <c r="K14" s="47"/>
      <c r="L14" s="46"/>
      <c r="M14" s="34"/>
      <c r="N14" s="68"/>
      <c r="O14" s="68"/>
      <c r="P14" s="68"/>
      <c r="Q14" s="68"/>
      <c r="R14" s="68"/>
      <c r="S14" s="68"/>
    </row>
    <row r="15" spans="1:19" ht="12" customHeight="1" x14ac:dyDescent="0.25">
      <c r="A15" s="104"/>
      <c r="B15" s="105"/>
      <c r="C15" s="105"/>
      <c r="D15" s="105"/>
      <c r="E15" s="105"/>
      <c r="F15" s="105"/>
      <c r="G15" s="105"/>
      <c r="H15" s="105"/>
      <c r="I15" s="52"/>
      <c r="J15" s="53"/>
      <c r="K15" s="47"/>
      <c r="L15" s="46"/>
      <c r="M15" s="34"/>
      <c r="N15" s="68"/>
      <c r="O15" s="68"/>
      <c r="P15" s="68"/>
      <c r="Q15" s="68"/>
      <c r="R15" s="68"/>
      <c r="S15" s="68"/>
    </row>
    <row r="16" spans="1:19" ht="12" customHeight="1" x14ac:dyDescent="0.2">
      <c r="A16" s="37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4"/>
      <c r="N16" s="68"/>
      <c r="O16" s="68"/>
      <c r="P16" s="68"/>
      <c r="Q16" s="68"/>
      <c r="R16" s="68"/>
      <c r="S16" s="68"/>
    </row>
    <row r="17" spans="1:19" ht="12" customHeight="1" x14ac:dyDescent="0.2">
      <c r="A17" s="37" t="s">
        <v>628</v>
      </c>
      <c r="B17" s="43"/>
      <c r="C17" s="43"/>
      <c r="D17" s="43"/>
      <c r="E17" s="43"/>
      <c r="F17" s="43"/>
      <c r="G17" s="43"/>
      <c r="H17" s="43"/>
      <c r="I17" s="43"/>
      <c r="J17" s="43"/>
      <c r="K17" s="96"/>
      <c r="L17" s="96"/>
      <c r="M17" s="38"/>
      <c r="N17" s="68"/>
      <c r="O17" s="68"/>
      <c r="P17" s="68"/>
      <c r="Q17" s="68"/>
      <c r="R17" s="68"/>
      <c r="S17" s="68"/>
    </row>
    <row r="18" spans="1:19" ht="12" customHeight="1" x14ac:dyDescent="0.2">
      <c r="A18" s="37"/>
      <c r="B18" s="43"/>
      <c r="C18" s="43"/>
      <c r="D18" s="43"/>
      <c r="E18" s="43"/>
      <c r="F18" s="43"/>
      <c r="G18" s="43"/>
      <c r="H18" s="43"/>
      <c r="I18" s="43"/>
      <c r="J18" s="43"/>
      <c r="K18" s="46"/>
      <c r="L18" s="46"/>
      <c r="M18" s="34"/>
      <c r="N18" s="68"/>
      <c r="O18" s="68"/>
      <c r="P18" s="68"/>
      <c r="Q18" s="68"/>
      <c r="R18" s="68"/>
      <c r="S18" s="68"/>
    </row>
    <row r="19" spans="1:19" ht="12" customHeight="1" x14ac:dyDescent="0.2">
      <c r="A19" s="37" t="s">
        <v>629</v>
      </c>
      <c r="B19" s="43"/>
      <c r="C19" s="43"/>
      <c r="D19" s="43"/>
      <c r="E19" s="43"/>
      <c r="F19" s="43"/>
      <c r="G19" s="44"/>
      <c r="H19" s="44"/>
      <c r="I19" s="43"/>
      <c r="J19" s="43"/>
      <c r="K19" s="96"/>
      <c r="L19" s="96"/>
      <c r="M19" s="38"/>
      <c r="N19" s="68"/>
      <c r="O19" s="68"/>
      <c r="P19" s="68"/>
      <c r="Q19" s="68"/>
      <c r="R19" s="68"/>
      <c r="S19" s="68"/>
    </row>
    <row r="20" spans="1:19" ht="12" customHeight="1" x14ac:dyDescent="0.2">
      <c r="A20" s="37"/>
      <c r="B20" s="43"/>
      <c r="C20" s="43"/>
      <c r="D20" s="43"/>
      <c r="E20" s="43"/>
      <c r="F20" s="43"/>
      <c r="G20" s="44"/>
      <c r="H20" s="44"/>
      <c r="I20" s="43"/>
      <c r="J20" s="43"/>
      <c r="K20" s="46"/>
      <c r="L20" s="46"/>
      <c r="M20" s="34"/>
      <c r="N20" s="28"/>
      <c r="O20" s="28"/>
      <c r="P20" s="28"/>
      <c r="Q20" s="28"/>
      <c r="R20" s="28"/>
      <c r="S20" s="28"/>
    </row>
    <row r="21" spans="1:19" ht="12" customHeight="1" x14ac:dyDescent="0.25">
      <c r="A21" s="37" t="s">
        <v>630</v>
      </c>
      <c r="B21" s="43"/>
      <c r="C21" s="43"/>
      <c r="D21" s="43"/>
      <c r="E21" s="43"/>
      <c r="F21" s="43"/>
      <c r="G21" s="43"/>
      <c r="H21" s="43"/>
      <c r="I21" s="99" t="s">
        <v>592</v>
      </c>
      <c r="J21" s="100"/>
      <c r="K21" s="47" t="s">
        <v>597</v>
      </c>
      <c r="L21" s="46" t="s">
        <v>299</v>
      </c>
      <c r="M21" s="34"/>
      <c r="N21" s="28"/>
      <c r="O21" s="28"/>
      <c r="P21" s="28"/>
      <c r="Q21" s="28"/>
      <c r="R21" s="28"/>
      <c r="S21" s="28"/>
    </row>
    <row r="22" spans="1:19" ht="12" customHeight="1" x14ac:dyDescent="0.2">
      <c r="A22" s="101" t="s">
        <v>633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  <c r="N22" s="28"/>
      <c r="O22" s="28"/>
      <c r="P22" s="28"/>
      <c r="Q22" s="28"/>
      <c r="R22" s="28"/>
      <c r="S22" s="28"/>
    </row>
    <row r="23" spans="1:19" ht="12" customHeight="1" x14ac:dyDescent="0.2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/>
      <c r="N23" s="28"/>
      <c r="O23" s="28"/>
      <c r="P23" s="28"/>
      <c r="Q23" s="28"/>
      <c r="R23" s="28"/>
      <c r="S23" s="28"/>
    </row>
    <row r="24" spans="1:19" ht="12" customHeight="1" x14ac:dyDescent="0.2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3"/>
      <c r="N24" s="28"/>
      <c r="O24" s="28"/>
      <c r="P24" s="28"/>
      <c r="Q24" s="28"/>
      <c r="R24" s="28"/>
      <c r="S24" s="28"/>
    </row>
    <row r="25" spans="1:19" ht="12" customHeight="1" x14ac:dyDescent="0.2">
      <c r="A25" s="12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8"/>
      <c r="N25" s="28"/>
      <c r="O25" s="28"/>
      <c r="P25" s="28"/>
      <c r="Q25" s="28"/>
      <c r="R25" s="28"/>
      <c r="S25" s="28"/>
    </row>
    <row r="26" spans="1:19" ht="12" customHeight="1" x14ac:dyDescent="0.2">
      <c r="A26" s="37" t="s">
        <v>631</v>
      </c>
      <c r="B26" s="40"/>
      <c r="C26" s="11"/>
      <c r="D26" s="40"/>
      <c r="E26" s="40"/>
      <c r="F26" s="40"/>
      <c r="G26" s="49"/>
      <c r="H26" s="40"/>
      <c r="I26" s="50"/>
      <c r="J26" s="45" t="s">
        <v>598</v>
      </c>
      <c r="K26" s="11"/>
      <c r="L26" s="45" t="s">
        <v>599</v>
      </c>
      <c r="M26" s="13"/>
      <c r="N26" s="28"/>
      <c r="O26" s="28"/>
      <c r="P26" s="28"/>
      <c r="Q26" s="28"/>
      <c r="R26" s="28"/>
      <c r="S26" s="28"/>
    </row>
    <row r="27" spans="1:19" ht="12" customHeight="1" x14ac:dyDescent="0.2">
      <c r="A27" s="37"/>
      <c r="B27" s="40"/>
      <c r="C27" s="40"/>
      <c r="D27" s="40"/>
      <c r="E27" s="40"/>
      <c r="F27" s="40"/>
      <c r="G27" s="49"/>
      <c r="H27" s="40"/>
      <c r="I27" s="50"/>
      <c r="J27" s="45"/>
      <c r="K27" s="40"/>
      <c r="L27" s="45"/>
      <c r="M27" s="8"/>
      <c r="N27" s="28"/>
      <c r="O27" s="28"/>
      <c r="P27" s="28"/>
      <c r="Q27" s="28"/>
      <c r="R27" s="28"/>
      <c r="S27" s="28"/>
    </row>
    <row r="28" spans="1:19" s="4" customFormat="1" ht="12" customHeight="1" thickBot="1" x14ac:dyDescent="0.25">
      <c r="A28" s="73" t="s">
        <v>601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31"/>
    </row>
    <row r="29" spans="1:19" s="4" customFormat="1" ht="24.75" thickBot="1" x14ac:dyDescent="0.25">
      <c r="A29" s="39" t="s">
        <v>603</v>
      </c>
      <c r="B29" s="17">
        <v>1</v>
      </c>
      <c r="C29" s="17">
        <v>2</v>
      </c>
      <c r="D29" s="17">
        <v>3</v>
      </c>
      <c r="E29" s="17">
        <v>4</v>
      </c>
      <c r="F29" s="17">
        <v>5</v>
      </c>
      <c r="G29" s="17">
        <v>6</v>
      </c>
      <c r="H29" s="17">
        <v>7</v>
      </c>
      <c r="I29" s="17">
        <v>8</v>
      </c>
      <c r="J29" s="17">
        <v>9</v>
      </c>
      <c r="K29" s="17">
        <v>10</v>
      </c>
      <c r="L29" s="17">
        <v>11</v>
      </c>
      <c r="M29" s="17">
        <v>12</v>
      </c>
    </row>
    <row r="30" spans="1:19" s="4" customFormat="1" ht="12" customHeight="1" x14ac:dyDescent="0.2">
      <c r="A30" s="78" t="s">
        <v>604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</row>
    <row r="31" spans="1:19" s="14" customFormat="1" ht="12.75" thickBot="1" x14ac:dyDescent="0.25">
      <c r="A31" s="79"/>
      <c r="B31" s="16">
        <f>IF(VLOOKUP($F$3,LIMITS_COUNTYLEVEL!$A$1:$AM$255,16,FALSE)&gt;'Poverty Levels'!B2,VLOOKUP($F$3,LIMITS_COUNTYLEVEL!$A$1:$AM$255,16,FALSE),IF('Poverty Levels'!B2&gt;=B35,0,VLOOKUP($F$3,LIMITS_COUNTYLEVEL!$A$1:$AM$255,16,FALSE)))</f>
        <v>18200</v>
      </c>
      <c r="C31" s="16">
        <f>IF(VLOOKUP($F$3,LIMITS_COUNTYLEVEL!$A$1:$AM$255,17,FALSE)&gt;'Poverty Levels'!B3,VLOOKUP($F$3,LIMITS_COUNTYLEVEL!$A$1:$AM$255,17,FALSE),IF('Poverty Levels'!B3&gt;=C35,0,VLOOKUP($F$3,LIMITS_COUNTYLEVEL!$A$1:$AM$255,17,FALSE)))</f>
        <v>21150</v>
      </c>
      <c r="D31" s="16">
        <f>IF(VLOOKUP($F$3,LIMITS_COUNTYLEVEL!$A$1:$AM$255,18,FALSE)&gt;'Poverty Levels'!B4,VLOOKUP($F$3,LIMITS_COUNTYLEVEL!$A$1:$AM$255,18,FALSE),IF('Poverty Levels'!B4&gt;=D35,0,VLOOKUP($F$3,LIMITS_COUNTYLEVEL!$A$1:$AM$255,18,FALSE)))</f>
        <v>26650</v>
      </c>
      <c r="E31" s="16">
        <f>IF(VLOOKUP($F$3,LIMITS_COUNTYLEVEL!$A$1:$AM$255,19,FALSE)&gt;'Poverty Levels'!B5,VLOOKUP($F$3,LIMITS_COUNTYLEVEL!$A$1:$AM$255,19,FALSE),IF('Poverty Levels'!B5&gt;=E35,0,VLOOKUP($F$3,LIMITS_COUNTYLEVEL!$A$1:$AM$255,19,FALSE)))</f>
        <v>32150</v>
      </c>
      <c r="F31" s="16">
        <f>IF(VLOOKUP($F$3,LIMITS_COUNTYLEVEL!$A$1:$AM$255,20,FALSE)&gt;'Poverty Levels'!B6,VLOOKUP($F$3,LIMITS_COUNTYLEVEL!$A$1:$AM$255,20,FALSE),IF('Poverty Levels'!B6&gt;=F35,0,VLOOKUP($F$3,LIMITS_COUNTYLEVEL!$A$1:$AM$255,20,FALSE)))</f>
        <v>37650</v>
      </c>
      <c r="G31" s="16">
        <f>IF(VLOOKUP($F$3,LIMITS_COUNTYLEVEL!$A$1:$AM$255,21,FALSE)&gt;'Poverty Levels'!B7,VLOOKUP($F$3,LIMITS_COUNTYLEVEL!$A$1:$AM$255,21,FALSE),IF('Poverty Levels'!B7&gt;=G35,0,VLOOKUP($F$3,LIMITS_COUNTYLEVEL!$A$1:$AM$255,21,FALSE)))</f>
        <v>43150</v>
      </c>
      <c r="H31" s="16">
        <f>IF(VLOOKUP($F$3,LIMITS_COUNTYLEVEL!$A$1:$AM$255,22,FALSE)&gt;'Poverty Levels'!B8,VLOOKUP($F$3,LIMITS_COUNTYLEVEL!$A$1:$AM$255,22,FALSE),IF('Poverty Levels'!B8&gt;=H35,0,VLOOKUP($F$3,LIMITS_COUNTYLEVEL!$A$1:$AM$255,22,FALSE)))</f>
        <v>48650</v>
      </c>
      <c r="I31" s="16">
        <f>IF(VLOOKUP($F$3,LIMITS_COUNTYLEVEL!$A$1:$AM$255,23,FALSE)&gt;'Poverty Levels'!B9,VLOOKUP($F$3,LIMITS_COUNTYLEVEL!$A$1:$AM$255,23,FALSE),IF('Poverty Levels'!B9&gt;=I35,0,VLOOKUP($F$3,LIMITS_COUNTYLEVEL!$A$1:$AM$255,23,FALSE)))</f>
        <v>54150</v>
      </c>
      <c r="J31" s="16">
        <f>IF(VLOOKUP($F$3,LIMITS_COUNTYLEVEL!$A$1:$AM$255,24,FALSE)&gt;'Poverty Levels'!B10,VLOOKUP($F$3,LIMITS_COUNTYLEVEL!$A$1:$AM$255,24,FALSE),IF('Poverty Levels'!B10&gt;=J35,0,VLOOKUP($F$3,LIMITS_COUNTYLEVEL!$A$1:$AM$255,24,FALSE)))</f>
        <v>45010</v>
      </c>
      <c r="K31" s="16">
        <f>IF(VLOOKUP($F$3,LIMITS_COUNTYLEVEL!$A$1:$AM$255,25,FALSE)&gt;'Poverty Levels'!B11,VLOOKUP($F$3,LIMITS_COUNTYLEVEL!$A$1:$AM$255,25,FALSE),IF('Poverty Levels'!B11&gt;=K35,0,VLOOKUP($F$3,LIMITS_COUNTYLEVEL!$A$1:$AM$255,25,FALSE)))</f>
        <v>0</v>
      </c>
      <c r="L31" s="16">
        <f>IF(VLOOKUP($F$3,LIMITS_COUNTYLEVEL!$A$1:$AM$255,26,FALSE)&gt;'Poverty Levels'!B12,VLOOKUP($F$3,LIMITS_COUNTYLEVEL!$A$1:$AM$255,26,FALSE),IF('Poverty Levels'!B12&gt;=L35,0,VLOOKUP($F$3,LIMITS_COUNTYLEVEL!$A$1:$AM$255,26,FALSE)))</f>
        <v>0</v>
      </c>
      <c r="M31" s="16">
        <f>IF(VLOOKUP($F$3,LIMITS_COUNTYLEVEL!$A$1:$AM$255,27,FALSE)&gt;'Poverty Levels'!B13,VLOOKUP($F$3,LIMITS_COUNTYLEVEL!$A$1:$AM$255,27,FALSE),IF('Poverty Levels'!B13&gt;=M35,0,VLOOKUP($F$3,LIMITS_COUNTYLEVEL!$A$1:$AM$255,27,FALSE)))</f>
        <v>0</v>
      </c>
    </row>
    <row r="32" spans="1:19" s="4" customFormat="1" ht="12" customHeight="1" thickBot="1" x14ac:dyDescent="0.25">
      <c r="A32" s="73" t="s">
        <v>602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30"/>
    </row>
    <row r="33" spans="1:13" s="4" customFormat="1" ht="24.75" thickBot="1" x14ac:dyDescent="0.25">
      <c r="A33" s="39" t="s">
        <v>603</v>
      </c>
      <c r="B33" s="17">
        <v>1</v>
      </c>
      <c r="C33" s="17">
        <v>2</v>
      </c>
      <c r="D33" s="17">
        <v>3</v>
      </c>
      <c r="E33" s="17">
        <v>4</v>
      </c>
      <c r="F33" s="17">
        <v>5</v>
      </c>
      <c r="G33" s="17">
        <v>6</v>
      </c>
      <c r="H33" s="17">
        <v>7</v>
      </c>
      <c r="I33" s="17">
        <v>8</v>
      </c>
      <c r="J33" s="17">
        <v>9</v>
      </c>
      <c r="K33" s="17">
        <v>10</v>
      </c>
      <c r="L33" s="17">
        <v>11</v>
      </c>
      <c r="M33" s="17">
        <v>12</v>
      </c>
    </row>
    <row r="34" spans="1:13" s="4" customFormat="1" ht="12" customHeight="1" x14ac:dyDescent="0.2">
      <c r="A34" s="78" t="s">
        <v>604</v>
      </c>
      <c r="B34" s="24">
        <f>IF(B31+1=1,0,B31+1)</f>
        <v>18201</v>
      </c>
      <c r="C34" s="24">
        <f t="shared" ref="C34:M34" si="0">IF(C31+1=1,0,C31+1)</f>
        <v>21151</v>
      </c>
      <c r="D34" s="24">
        <f t="shared" si="0"/>
        <v>26651</v>
      </c>
      <c r="E34" s="24">
        <f t="shared" si="0"/>
        <v>32151</v>
      </c>
      <c r="F34" s="24">
        <f t="shared" si="0"/>
        <v>37651</v>
      </c>
      <c r="G34" s="24">
        <f t="shared" si="0"/>
        <v>43151</v>
      </c>
      <c r="H34" s="24">
        <f t="shared" si="0"/>
        <v>48651</v>
      </c>
      <c r="I34" s="24">
        <f t="shared" si="0"/>
        <v>54151</v>
      </c>
      <c r="J34" s="24">
        <f t="shared" si="0"/>
        <v>45011</v>
      </c>
      <c r="K34" s="24">
        <f t="shared" si="0"/>
        <v>0</v>
      </c>
      <c r="L34" s="24">
        <f t="shared" si="0"/>
        <v>0</v>
      </c>
      <c r="M34" s="24">
        <f t="shared" si="0"/>
        <v>0</v>
      </c>
    </row>
    <row r="35" spans="1:13" s="14" customFormat="1" ht="12.75" thickBot="1" x14ac:dyDescent="0.25">
      <c r="A35" s="79"/>
      <c r="B35" s="16">
        <f>VLOOKUP($F$3,LIMITS_COUNTYLEVEL!$A$1:$AM$255,4,FALSE)</f>
        <v>30300</v>
      </c>
      <c r="C35" s="16">
        <f>VLOOKUP($F$3,LIMITS_COUNTYLEVEL!$A$1:$AM$255,5,FALSE)</f>
        <v>34600</v>
      </c>
      <c r="D35" s="16">
        <f>VLOOKUP($F$3,LIMITS_COUNTYLEVEL!$A$1:$AM$255,6,FALSE)</f>
        <v>38950</v>
      </c>
      <c r="E35" s="16">
        <f>VLOOKUP($F$3,LIMITS_COUNTYLEVEL!$A$1:$AM$255,7,FALSE)</f>
        <v>43300</v>
      </c>
      <c r="F35" s="16">
        <f>VLOOKUP($F$3,LIMITS_COUNTYLEVEL!$A$1:$AM$255,8,FALSE)</f>
        <v>46750</v>
      </c>
      <c r="G35" s="16">
        <f>VLOOKUP($F$3,LIMITS_COUNTYLEVEL!$A$1:$AM$255,9,FALSE)</f>
        <v>50200</v>
      </c>
      <c r="H35" s="16">
        <f>VLOOKUP($F$3,LIMITS_COUNTYLEVEL!$A$1:$AM$255,10,FALSE)</f>
        <v>53700</v>
      </c>
      <c r="I35" s="16">
        <f>VLOOKUP($F$3,LIMITS_COUNTYLEVEL!$A$1:$AM$255,11,FALSE)</f>
        <v>57150</v>
      </c>
      <c r="J35" s="16">
        <f>VLOOKUP($F$3,LIMITS_COUNTYLEVEL!$A$1:$AM$255,12,FALSE)</f>
        <v>60619.999999999993</v>
      </c>
      <c r="K35" s="16">
        <f>VLOOKUP($F$3,LIMITS_COUNTYLEVEL!$A$1:$AM$255,13,FALSE)</f>
        <v>64084</v>
      </c>
      <c r="L35" s="16">
        <f>VLOOKUP($F$3,LIMITS_COUNTYLEVEL!$A$1:$AM$255,14,FALSE)</f>
        <v>67548</v>
      </c>
      <c r="M35" s="16">
        <f>VLOOKUP($F$3,LIMITS_COUNTYLEVEL!$A$1:$AM$255,15,FALSE)</f>
        <v>71012</v>
      </c>
    </row>
    <row r="36" spans="1:13" ht="12" customHeight="1" thickBot="1" x14ac:dyDescent="0.25">
      <c r="A36" s="73" t="s">
        <v>600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30"/>
    </row>
    <row r="37" spans="1:13" ht="24.75" thickBot="1" x14ac:dyDescent="0.25">
      <c r="A37" s="39" t="s">
        <v>603</v>
      </c>
      <c r="B37" s="17">
        <v>1</v>
      </c>
      <c r="C37" s="17">
        <v>2</v>
      </c>
      <c r="D37" s="17">
        <v>3</v>
      </c>
      <c r="E37" s="17">
        <v>4</v>
      </c>
      <c r="F37" s="17">
        <v>5</v>
      </c>
      <c r="G37" s="17">
        <v>6</v>
      </c>
      <c r="H37" s="17">
        <v>7</v>
      </c>
      <c r="I37" s="17">
        <v>8</v>
      </c>
      <c r="J37" s="17">
        <v>9</v>
      </c>
      <c r="K37" s="17">
        <v>10</v>
      </c>
      <c r="L37" s="17">
        <v>11</v>
      </c>
      <c r="M37" s="17">
        <v>12</v>
      </c>
    </row>
    <row r="38" spans="1:13" ht="12" customHeight="1" x14ac:dyDescent="0.2">
      <c r="A38" s="78" t="s">
        <v>604</v>
      </c>
      <c r="B38" s="24">
        <f>B35+1</f>
        <v>30301</v>
      </c>
      <c r="C38" s="24">
        <f t="shared" ref="C38:M38" si="1">C35+1</f>
        <v>34601</v>
      </c>
      <c r="D38" s="24">
        <f t="shared" si="1"/>
        <v>38951</v>
      </c>
      <c r="E38" s="24">
        <f t="shared" si="1"/>
        <v>43301</v>
      </c>
      <c r="F38" s="24">
        <f t="shared" si="1"/>
        <v>46751</v>
      </c>
      <c r="G38" s="24">
        <f t="shared" si="1"/>
        <v>50201</v>
      </c>
      <c r="H38" s="24">
        <f t="shared" si="1"/>
        <v>53701</v>
      </c>
      <c r="I38" s="24">
        <f t="shared" si="1"/>
        <v>57151</v>
      </c>
      <c r="J38" s="24">
        <f t="shared" si="1"/>
        <v>60620.999999999993</v>
      </c>
      <c r="K38" s="24">
        <f t="shared" si="1"/>
        <v>64085</v>
      </c>
      <c r="L38" s="24">
        <f t="shared" si="1"/>
        <v>67549</v>
      </c>
      <c r="M38" s="24">
        <f t="shared" si="1"/>
        <v>71013</v>
      </c>
    </row>
    <row r="39" spans="1:13" ht="12.75" thickBot="1" x14ac:dyDescent="0.25">
      <c r="A39" s="79"/>
      <c r="B39" s="16">
        <f>VLOOKUP($F$3,LIMITS_COUNTYLEVEL!$A$1:$AM$255,28,FALSE)</f>
        <v>48500</v>
      </c>
      <c r="C39" s="16">
        <f>VLOOKUP($F$3,LIMITS_COUNTYLEVEL!$A$1:$AM$255,29,FALSE)</f>
        <v>55400</v>
      </c>
      <c r="D39" s="16">
        <f>VLOOKUP($F$3,LIMITS_COUNTYLEVEL!$A$1:$AM$255,30,FALSE)</f>
        <v>62350</v>
      </c>
      <c r="E39" s="16">
        <f>VLOOKUP($F$3,LIMITS_COUNTYLEVEL!$A$1:$AM$255,31,FALSE)</f>
        <v>69250</v>
      </c>
      <c r="F39" s="16">
        <f>VLOOKUP($F$3,LIMITS_COUNTYLEVEL!$A$1:$AM$255,32,FALSE)</f>
        <v>74800</v>
      </c>
      <c r="G39" s="16">
        <f>VLOOKUP($F$3,LIMITS_COUNTYLEVEL!$A$1:$AM$255,33,FALSE)</f>
        <v>80350</v>
      </c>
      <c r="H39" s="16">
        <f>VLOOKUP($F$3,LIMITS_COUNTYLEVEL!$A$1:$AM$255,34,FALSE)</f>
        <v>85900</v>
      </c>
      <c r="I39" s="16">
        <f>VLOOKUP($F$3,LIMITS_COUNTYLEVEL!$A$1:$AM$255,35,FALSE)</f>
        <v>91450</v>
      </c>
      <c r="J39" s="16">
        <f>VLOOKUP($F$3,LIMITS_COUNTYLEVEL!$A$1:$AM$255,36,FALSE)</f>
        <v>96950</v>
      </c>
      <c r="K39" s="16">
        <f>VLOOKUP($F$3,LIMITS_COUNTYLEVEL!$A$1:$AM$255,37,FALSE)</f>
        <v>102490</v>
      </c>
      <c r="L39" s="16">
        <f>VLOOKUP($F$3,LIMITS_COUNTYLEVEL!$A$1:$AM$255,38,FALSE)</f>
        <v>108030</v>
      </c>
      <c r="M39" s="16">
        <f>VLOOKUP($F$3,LIMITS_COUNTYLEVEL!$A$1:$AM$255,39,FALSE)</f>
        <v>113570</v>
      </c>
    </row>
    <row r="40" spans="1:13" ht="12" customHeight="1" thickBot="1" x14ac:dyDescent="0.25">
      <c r="A40" s="73" t="s">
        <v>624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5"/>
    </row>
    <row r="41" spans="1:13" ht="24.75" thickBot="1" x14ac:dyDescent="0.25">
      <c r="A41" s="39" t="s">
        <v>603</v>
      </c>
      <c r="B41" s="17">
        <v>1</v>
      </c>
      <c r="C41" s="17">
        <v>2</v>
      </c>
      <c r="D41" s="17">
        <v>3</v>
      </c>
      <c r="E41" s="17">
        <v>4</v>
      </c>
      <c r="F41" s="17">
        <v>5</v>
      </c>
      <c r="G41" s="17">
        <v>6</v>
      </c>
      <c r="H41" s="17">
        <v>7</v>
      </c>
      <c r="I41" s="17">
        <v>8</v>
      </c>
      <c r="J41" s="17">
        <v>9</v>
      </c>
      <c r="K41" s="17">
        <v>10</v>
      </c>
      <c r="L41" s="17">
        <v>11</v>
      </c>
      <c r="M41" s="17">
        <v>12</v>
      </c>
    </row>
    <row r="42" spans="1:13" ht="12" customHeight="1" x14ac:dyDescent="0.2">
      <c r="A42" s="80" t="s">
        <v>605</v>
      </c>
      <c r="B42" s="15" t="s">
        <v>300</v>
      </c>
      <c r="C42" s="15" t="s">
        <v>300</v>
      </c>
      <c r="D42" s="15" t="s">
        <v>300</v>
      </c>
      <c r="E42" s="15" t="s">
        <v>300</v>
      </c>
      <c r="F42" s="15" t="s">
        <v>300</v>
      </c>
      <c r="G42" s="15" t="s">
        <v>300</v>
      </c>
      <c r="H42" s="15" t="s">
        <v>300</v>
      </c>
      <c r="I42" s="15" t="s">
        <v>300</v>
      </c>
      <c r="J42" s="15" t="s">
        <v>300</v>
      </c>
      <c r="K42" s="15" t="s">
        <v>300</v>
      </c>
      <c r="L42" s="15" t="s">
        <v>300</v>
      </c>
      <c r="M42" s="15" t="s">
        <v>300</v>
      </c>
    </row>
    <row r="43" spans="1:13" ht="15.75" customHeight="1" thickBot="1" x14ac:dyDescent="0.25">
      <c r="A43" s="81"/>
      <c r="B43" s="16">
        <f t="shared" ref="B43:M43" si="2">B39</f>
        <v>48500</v>
      </c>
      <c r="C43" s="16">
        <f t="shared" si="2"/>
        <v>55400</v>
      </c>
      <c r="D43" s="16">
        <f t="shared" si="2"/>
        <v>62350</v>
      </c>
      <c r="E43" s="16">
        <f t="shared" si="2"/>
        <v>69250</v>
      </c>
      <c r="F43" s="16">
        <f t="shared" si="2"/>
        <v>74800</v>
      </c>
      <c r="G43" s="16">
        <f t="shared" si="2"/>
        <v>80350</v>
      </c>
      <c r="H43" s="16">
        <f t="shared" si="2"/>
        <v>85900</v>
      </c>
      <c r="I43" s="16">
        <f t="shared" si="2"/>
        <v>91450</v>
      </c>
      <c r="J43" s="16">
        <f t="shared" si="2"/>
        <v>96950</v>
      </c>
      <c r="K43" s="16">
        <f t="shared" si="2"/>
        <v>102490</v>
      </c>
      <c r="L43" s="16">
        <f t="shared" si="2"/>
        <v>108030</v>
      </c>
      <c r="M43" s="16">
        <f t="shared" si="2"/>
        <v>113570</v>
      </c>
    </row>
    <row r="44" spans="1:13" ht="12" customHeight="1" x14ac:dyDescent="0.2">
      <c r="A44" s="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18"/>
    </row>
    <row r="45" spans="1:13" x14ac:dyDescent="0.2">
      <c r="A45" s="70" t="s">
        <v>606</v>
      </c>
      <c r="B45" s="71"/>
      <c r="C45" s="71"/>
      <c r="D45" s="71"/>
      <c r="E45" s="71"/>
      <c r="F45" s="71"/>
      <c r="G45" s="71"/>
      <c r="H45" s="72"/>
      <c r="I45" s="21"/>
      <c r="J45" s="82" t="s">
        <v>617</v>
      </c>
      <c r="K45" s="83"/>
      <c r="L45" s="82" t="s">
        <v>618</v>
      </c>
      <c r="M45" s="84"/>
    </row>
    <row r="46" spans="1:13" x14ac:dyDescent="0.2">
      <c r="A46" s="64" t="s">
        <v>607</v>
      </c>
      <c r="B46" s="65"/>
      <c r="C46" s="65"/>
      <c r="D46" s="65"/>
      <c r="E46" s="65"/>
      <c r="F46" s="65"/>
      <c r="G46" s="65"/>
      <c r="H46" s="66"/>
      <c r="I46" s="20"/>
      <c r="J46" s="19"/>
      <c r="K46" s="20"/>
      <c r="L46" s="19"/>
      <c r="M46" s="23"/>
    </row>
    <row r="47" spans="1:13" x14ac:dyDescent="0.2">
      <c r="A47" s="64" t="s">
        <v>608</v>
      </c>
      <c r="B47" s="65"/>
      <c r="C47" s="65"/>
      <c r="D47" s="65"/>
      <c r="E47" s="65"/>
      <c r="F47" s="65"/>
      <c r="G47" s="65"/>
      <c r="H47" s="66"/>
      <c r="I47" s="20"/>
      <c r="J47" s="19"/>
      <c r="K47" s="20"/>
      <c r="L47" s="19"/>
      <c r="M47" s="23"/>
    </row>
    <row r="48" spans="1:13" x14ac:dyDescent="0.2">
      <c r="A48" s="64" t="s">
        <v>609</v>
      </c>
      <c r="B48" s="65"/>
      <c r="C48" s="65"/>
      <c r="D48" s="65"/>
      <c r="E48" s="65"/>
      <c r="F48" s="65"/>
      <c r="G48" s="65"/>
      <c r="H48" s="66"/>
      <c r="I48" s="20"/>
      <c r="J48" s="19"/>
      <c r="K48" s="20"/>
      <c r="L48" s="19"/>
      <c r="M48" s="23"/>
    </row>
    <row r="49" spans="1:13" x14ac:dyDescent="0.2">
      <c r="A49" s="64" t="s">
        <v>610</v>
      </c>
      <c r="B49" s="65"/>
      <c r="C49" s="65"/>
      <c r="D49" s="65"/>
      <c r="E49" s="65"/>
      <c r="F49" s="65"/>
      <c r="G49" s="65"/>
      <c r="H49" s="66"/>
      <c r="I49" s="20"/>
      <c r="J49" s="19"/>
      <c r="K49" s="20"/>
      <c r="L49" s="19"/>
      <c r="M49" s="23"/>
    </row>
    <row r="50" spans="1:13" x14ac:dyDescent="0.2">
      <c r="A50" s="64" t="s">
        <v>611</v>
      </c>
      <c r="B50" s="65"/>
      <c r="C50" s="65"/>
      <c r="D50" s="65"/>
      <c r="E50" s="65"/>
      <c r="F50" s="65"/>
      <c r="G50" s="65"/>
      <c r="H50" s="66"/>
      <c r="I50" s="20"/>
      <c r="J50" s="19"/>
      <c r="K50" s="20"/>
      <c r="L50" s="19"/>
      <c r="M50" s="23"/>
    </row>
    <row r="51" spans="1:13" x14ac:dyDescent="0.2">
      <c r="A51" s="64" t="s">
        <v>612</v>
      </c>
      <c r="B51" s="65"/>
      <c r="C51" s="65"/>
      <c r="D51" s="65"/>
      <c r="E51" s="65"/>
      <c r="F51" s="65"/>
      <c r="G51" s="65"/>
      <c r="H51" s="66"/>
      <c r="I51" s="20"/>
      <c r="J51" s="19"/>
      <c r="K51" s="20"/>
      <c r="L51" s="19"/>
      <c r="M51" s="23"/>
    </row>
    <row r="52" spans="1:13" x14ac:dyDescent="0.2">
      <c r="A52" s="64" t="s">
        <v>613</v>
      </c>
      <c r="B52" s="65"/>
      <c r="C52" s="65"/>
      <c r="D52" s="65"/>
      <c r="E52" s="65"/>
      <c r="F52" s="65"/>
      <c r="G52" s="65"/>
      <c r="H52" s="66"/>
      <c r="I52" s="20"/>
      <c r="J52" s="19"/>
      <c r="K52" s="20"/>
      <c r="L52" s="19"/>
      <c r="M52" s="23"/>
    </row>
    <row r="53" spans="1:13" x14ac:dyDescent="0.2">
      <c r="A53" s="67" t="s">
        <v>614</v>
      </c>
      <c r="B53" s="65"/>
      <c r="C53" s="65"/>
      <c r="D53" s="65"/>
      <c r="E53" s="65"/>
      <c r="F53" s="65"/>
      <c r="G53" s="65"/>
      <c r="H53" s="66"/>
      <c r="I53" s="20"/>
      <c r="J53" s="19"/>
      <c r="K53" s="20"/>
      <c r="L53" s="19"/>
      <c r="M53" s="23"/>
    </row>
    <row r="54" spans="1:13" x14ac:dyDescent="0.2">
      <c r="A54" s="64" t="s">
        <v>615</v>
      </c>
      <c r="B54" s="65"/>
      <c r="C54" s="65"/>
      <c r="D54" s="65"/>
      <c r="E54" s="65"/>
      <c r="F54" s="65"/>
      <c r="G54" s="65"/>
      <c r="H54" s="66"/>
      <c r="I54" s="20"/>
      <c r="J54" s="19"/>
      <c r="K54" s="20"/>
      <c r="L54" s="19"/>
      <c r="M54" s="23"/>
    </row>
    <row r="55" spans="1:13" x14ac:dyDescent="0.2">
      <c r="A55" s="64" t="s">
        <v>616</v>
      </c>
      <c r="B55" s="65"/>
      <c r="C55" s="65"/>
      <c r="D55" s="65"/>
      <c r="E55" s="65"/>
      <c r="F55" s="65"/>
      <c r="G55" s="65"/>
      <c r="H55" s="66"/>
      <c r="I55" s="20"/>
      <c r="J55" s="19"/>
      <c r="K55" s="20"/>
      <c r="L55" s="19"/>
      <c r="M55" s="23"/>
    </row>
    <row r="56" spans="1:13" x14ac:dyDescent="0.2">
      <c r="A56" s="55" t="s">
        <v>619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7"/>
    </row>
    <row r="57" spans="1:13" ht="15" customHeight="1" x14ac:dyDescent="0.2">
      <c r="A57" s="9"/>
      <c r="B57" s="54" t="s">
        <v>620</v>
      </c>
      <c r="C57" s="54"/>
      <c r="D57" s="54"/>
      <c r="E57" s="40"/>
      <c r="F57" s="54" t="s">
        <v>621</v>
      </c>
      <c r="G57" s="54"/>
      <c r="H57" s="54"/>
      <c r="I57" s="40"/>
      <c r="J57" s="54" t="s">
        <v>622</v>
      </c>
      <c r="K57" s="54"/>
      <c r="L57" s="54"/>
      <c r="M57" s="8"/>
    </row>
    <row r="58" spans="1:13" x14ac:dyDescent="0.2">
      <c r="A58" s="9"/>
      <c r="B58" s="11"/>
      <c r="C58" s="11"/>
      <c r="D58" s="11"/>
      <c r="E58" s="40"/>
      <c r="F58" s="11"/>
      <c r="G58" s="11"/>
      <c r="H58" s="11"/>
      <c r="I58" s="40"/>
      <c r="J58" s="11"/>
      <c r="K58" s="11"/>
      <c r="L58" s="11"/>
      <c r="M58" s="8"/>
    </row>
    <row r="59" spans="1:13" ht="12.75" thickBot="1" x14ac:dyDescent="0.25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7"/>
    </row>
    <row r="60" spans="1:13" ht="12" customHeight="1" x14ac:dyDescent="0.2">
      <c r="A60" s="58" t="s">
        <v>623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60"/>
    </row>
    <row r="61" spans="1:13" ht="12.75" thickBot="1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3"/>
    </row>
  </sheetData>
  <sheetProtection algorithmName="SHA-512" hashValue="vPnL2CKx2VjWqYyrzz70VWJYAXyo5qcesWRmzhR0qXAMTp7//gPxBd5J6LPQtOdPHbVFbcyHkvZOIvOMPPrJXQ==" saltValue="dsAi9qLoVw5g31R6qGWDOw==" spinCount="100000" sheet="1" objects="1" scenarios="1"/>
  <mergeCells count="47">
    <mergeCell ref="F9:I9"/>
    <mergeCell ref="K11:L11"/>
    <mergeCell ref="I21:J21"/>
    <mergeCell ref="A36:L36"/>
    <mergeCell ref="A32:L32"/>
    <mergeCell ref="A28:L28"/>
    <mergeCell ref="K17:L17"/>
    <mergeCell ref="K19:L19"/>
    <mergeCell ref="A22:M24"/>
    <mergeCell ref="I13:J13"/>
    <mergeCell ref="A14:H15"/>
    <mergeCell ref="A1:F1"/>
    <mergeCell ref="G1:H1"/>
    <mergeCell ref="I1:L1"/>
    <mergeCell ref="F2:G2"/>
    <mergeCell ref="I2:J2"/>
    <mergeCell ref="F3:G3"/>
    <mergeCell ref="I3:J3"/>
    <mergeCell ref="A7:B7"/>
    <mergeCell ref="C7:F7"/>
    <mergeCell ref="K7:L7"/>
    <mergeCell ref="N1:S19"/>
    <mergeCell ref="G7:H7"/>
    <mergeCell ref="A49:H49"/>
    <mergeCell ref="A50:H50"/>
    <mergeCell ref="A48:H48"/>
    <mergeCell ref="A45:H45"/>
    <mergeCell ref="A46:H46"/>
    <mergeCell ref="A47:H47"/>
    <mergeCell ref="A40:M40"/>
    <mergeCell ref="J10:M10"/>
    <mergeCell ref="A30:A31"/>
    <mergeCell ref="A42:A43"/>
    <mergeCell ref="J45:K45"/>
    <mergeCell ref="L45:M45"/>
    <mergeCell ref="A34:A35"/>
    <mergeCell ref="A38:A39"/>
    <mergeCell ref="A55:H55"/>
    <mergeCell ref="A53:H53"/>
    <mergeCell ref="A54:H54"/>
    <mergeCell ref="A51:H51"/>
    <mergeCell ref="A52:H52"/>
    <mergeCell ref="B57:D57"/>
    <mergeCell ref="A56:M56"/>
    <mergeCell ref="F57:H57"/>
    <mergeCell ref="J57:L57"/>
    <mergeCell ref="A60:M61"/>
  </mergeCells>
  <dataValidations count="1">
    <dataValidation showInputMessage="1" showErrorMessage="1" sqref="H3" xr:uid="{00000000-0002-0000-0000-000000000000}"/>
  </dataValidations>
  <printOptions horizontalCentered="1"/>
  <pageMargins left="0.25" right="0.25" top="0.75" bottom="0.75" header="0.3" footer="0.3"/>
  <pageSetup orientation="portrait" r:id="rId1"/>
  <ignoredErrors>
    <ignoredError sqref="B34:M34 B38:M3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LIMITS_COUNTYLEVEL!$A$2:$A$255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5"/>
  <sheetViews>
    <sheetView topLeftCell="W223" workbookViewId="0">
      <selection activeCell="D2" sqref="D2:AM255"/>
    </sheetView>
  </sheetViews>
  <sheetFormatPr defaultColWidth="9.28515625" defaultRowHeight="15" x14ac:dyDescent="0.25"/>
  <cols>
    <col min="1" max="1" width="13.28515625" bestFit="1" customWidth="1"/>
    <col min="2" max="2" width="32.7109375" bestFit="1" customWidth="1"/>
    <col min="3" max="10" width="11.28515625" bestFit="1" customWidth="1"/>
    <col min="11" max="11" width="12.28515625" bestFit="1" customWidth="1"/>
    <col min="12" max="15" width="12.28515625" customWidth="1"/>
    <col min="16" max="17" width="12.28515625" bestFit="1" customWidth="1"/>
    <col min="18" max="23" width="11" bestFit="1" customWidth="1"/>
    <col min="24" max="27" width="11" customWidth="1"/>
    <col min="28" max="30" width="11" bestFit="1" customWidth="1"/>
    <col min="31" max="33" width="12" bestFit="1" customWidth="1"/>
    <col min="34" max="36" width="11.28515625" bestFit="1" customWidth="1"/>
    <col min="37" max="39" width="12.28515625" bestFit="1" customWidth="1"/>
  </cols>
  <sheetData>
    <row r="1" spans="1:39" x14ac:dyDescent="0.25">
      <c r="A1" t="s">
        <v>301</v>
      </c>
      <c r="B1" t="s">
        <v>0</v>
      </c>
      <c r="C1" t="s">
        <v>270</v>
      </c>
      <c r="D1" t="s">
        <v>553</v>
      </c>
      <c r="E1" t="s">
        <v>554</v>
      </c>
      <c r="F1" t="s">
        <v>555</v>
      </c>
      <c r="G1" t="s">
        <v>556</v>
      </c>
      <c r="H1" t="s">
        <v>557</v>
      </c>
      <c r="I1" t="s">
        <v>558</v>
      </c>
      <c r="J1" t="s">
        <v>559</v>
      </c>
      <c r="K1" t="s">
        <v>560</v>
      </c>
      <c r="L1" t="s">
        <v>572</v>
      </c>
      <c r="M1" t="s">
        <v>573</v>
      </c>
      <c r="N1" t="s">
        <v>574</v>
      </c>
      <c r="O1" t="s">
        <v>575</v>
      </c>
      <c r="P1" t="s">
        <v>561</v>
      </c>
      <c r="Q1" t="s">
        <v>562</v>
      </c>
      <c r="R1" t="s">
        <v>563</v>
      </c>
      <c r="S1" t="s">
        <v>564</v>
      </c>
      <c r="T1" t="s">
        <v>565</v>
      </c>
      <c r="U1" t="s">
        <v>566</v>
      </c>
      <c r="V1" t="s">
        <v>567</v>
      </c>
      <c r="W1" t="s">
        <v>1</v>
      </c>
      <c r="X1" t="s">
        <v>568</v>
      </c>
      <c r="Y1" t="s">
        <v>569</v>
      </c>
      <c r="Z1" t="s">
        <v>570</v>
      </c>
      <c r="AA1" t="s">
        <v>571</v>
      </c>
      <c r="AB1" t="s">
        <v>2</v>
      </c>
      <c r="AC1" t="s">
        <v>3</v>
      </c>
      <c r="AD1" t="s">
        <v>4</v>
      </c>
      <c r="AE1" t="s">
        <v>5</v>
      </c>
      <c r="AF1" t="s">
        <v>6</v>
      </c>
      <c r="AG1" t="s">
        <v>7</v>
      </c>
      <c r="AH1" t="s">
        <v>8</v>
      </c>
      <c r="AI1" t="s">
        <v>9</v>
      </c>
      <c r="AJ1" t="s">
        <v>266</v>
      </c>
      <c r="AK1" t="s">
        <v>267</v>
      </c>
      <c r="AL1" t="s">
        <v>268</v>
      </c>
      <c r="AM1" t="s">
        <v>269</v>
      </c>
    </row>
    <row r="2" spans="1:39" x14ac:dyDescent="0.25">
      <c r="A2" t="s">
        <v>302</v>
      </c>
      <c r="B2" t="s">
        <v>72</v>
      </c>
      <c r="C2" t="s">
        <v>271</v>
      </c>
      <c r="D2">
        <v>27800</v>
      </c>
      <c r="E2">
        <v>31800</v>
      </c>
      <c r="F2">
        <v>35750</v>
      </c>
      <c r="G2">
        <v>39700</v>
      </c>
      <c r="H2">
        <v>42900</v>
      </c>
      <c r="I2">
        <v>46100</v>
      </c>
      <c r="J2">
        <v>49250</v>
      </c>
      <c r="K2">
        <v>52450</v>
      </c>
      <c r="L2">
        <f>G2*1.4</f>
        <v>55580</v>
      </c>
      <c r="M2">
        <f>G2*1.48</f>
        <v>58756</v>
      </c>
      <c r="N2">
        <f>G2*1.56</f>
        <v>61932</v>
      </c>
      <c r="O2">
        <f>G2*1.64</f>
        <v>65107.999999999993</v>
      </c>
      <c r="P2">
        <v>16700</v>
      </c>
      <c r="Q2">
        <v>21150</v>
      </c>
      <c r="R2">
        <v>26650</v>
      </c>
      <c r="S2">
        <v>32150</v>
      </c>
      <c r="T2">
        <v>37650</v>
      </c>
      <c r="U2">
        <v>43150</v>
      </c>
      <c r="V2">
        <v>48650</v>
      </c>
      <c r="W2">
        <v>52450</v>
      </c>
      <c r="X2">
        <f>S2*1.4</f>
        <v>45010</v>
      </c>
      <c r="Y2">
        <f>S2*1.48</f>
        <v>47582</v>
      </c>
      <c r="Z2">
        <f>S2*1.56</f>
        <v>50154</v>
      </c>
      <c r="AA2">
        <f>S2*1.64</f>
        <v>52726</v>
      </c>
      <c r="AB2">
        <v>44450</v>
      </c>
      <c r="AC2">
        <v>50800</v>
      </c>
      <c r="AD2">
        <v>57150</v>
      </c>
      <c r="AE2">
        <v>63500</v>
      </c>
      <c r="AF2">
        <v>68600</v>
      </c>
      <c r="AG2">
        <v>73700</v>
      </c>
      <c r="AH2">
        <v>78750</v>
      </c>
      <c r="AI2">
        <v>83850</v>
      </c>
      <c r="AJ2">
        <f>AE2*1.4</f>
        <v>88900</v>
      </c>
      <c r="AK2">
        <f>AE2*1.48</f>
        <v>93980</v>
      </c>
      <c r="AL2">
        <f>AE2*1.56</f>
        <v>99060</v>
      </c>
      <c r="AM2">
        <f>AE2*1.64</f>
        <v>104140</v>
      </c>
    </row>
    <row r="3" spans="1:39" x14ac:dyDescent="0.25">
      <c r="A3" t="s">
        <v>303</v>
      </c>
      <c r="B3" t="s">
        <v>104</v>
      </c>
      <c r="C3" t="s">
        <v>272</v>
      </c>
      <c r="D3">
        <v>34100</v>
      </c>
      <c r="E3">
        <v>38950</v>
      </c>
      <c r="F3">
        <v>43800</v>
      </c>
      <c r="G3">
        <v>48650</v>
      </c>
      <c r="H3">
        <v>52550</v>
      </c>
      <c r="I3">
        <v>56450</v>
      </c>
      <c r="J3">
        <v>60350</v>
      </c>
      <c r="K3">
        <v>64250</v>
      </c>
      <c r="L3">
        <f t="shared" ref="L3:L66" si="0">G3*1.4</f>
        <v>68110</v>
      </c>
      <c r="M3">
        <f t="shared" ref="M3:M66" si="1">G3*1.48</f>
        <v>72002</v>
      </c>
      <c r="N3">
        <f t="shared" ref="N3:N66" si="2">G3*1.56</f>
        <v>75894</v>
      </c>
      <c r="O3">
        <f t="shared" ref="O3:O66" si="3">G3*1.64</f>
        <v>79786</v>
      </c>
      <c r="P3">
        <v>20450</v>
      </c>
      <c r="Q3">
        <v>23400</v>
      </c>
      <c r="R3">
        <v>26650</v>
      </c>
      <c r="S3">
        <v>32150</v>
      </c>
      <c r="T3">
        <v>37650</v>
      </c>
      <c r="U3">
        <v>43150</v>
      </c>
      <c r="V3">
        <v>48650</v>
      </c>
      <c r="W3">
        <v>54150</v>
      </c>
      <c r="X3">
        <f t="shared" ref="X3:X66" si="4">S3*1.4</f>
        <v>45010</v>
      </c>
      <c r="Y3">
        <f t="shared" ref="Y3:Y66" si="5">S3*1.48</f>
        <v>47582</v>
      </c>
      <c r="Z3">
        <f t="shared" ref="Z3:Z66" si="6">S3*1.56</f>
        <v>50154</v>
      </c>
      <c r="AA3">
        <f t="shared" ref="AA3:AA66" si="7">S3*1.64</f>
        <v>52726</v>
      </c>
      <c r="AB3">
        <v>54500</v>
      </c>
      <c r="AC3">
        <v>62300</v>
      </c>
      <c r="AD3">
        <v>70100</v>
      </c>
      <c r="AE3">
        <v>77850</v>
      </c>
      <c r="AF3">
        <v>84100</v>
      </c>
      <c r="AG3">
        <v>90350</v>
      </c>
      <c r="AH3">
        <v>96550</v>
      </c>
      <c r="AI3">
        <v>102800</v>
      </c>
      <c r="AJ3">
        <f t="shared" ref="AJ3:AJ66" si="8">AE3*1.4</f>
        <v>108990</v>
      </c>
      <c r="AK3">
        <f t="shared" ref="AK3:AK66" si="9">AE3*1.48</f>
        <v>115218</v>
      </c>
      <c r="AL3">
        <f t="shared" ref="AL3:AL66" si="10">AE3*1.56</f>
        <v>121446</v>
      </c>
      <c r="AM3">
        <f t="shared" ref="AM3:AM66" si="11">AE3*1.64</f>
        <v>127673.99999999999</v>
      </c>
    </row>
    <row r="4" spans="1:39" x14ac:dyDescent="0.25">
      <c r="A4" t="s">
        <v>304</v>
      </c>
      <c r="B4" t="s">
        <v>105</v>
      </c>
      <c r="C4" t="s">
        <v>273</v>
      </c>
      <c r="D4">
        <v>27800</v>
      </c>
      <c r="E4">
        <v>31800</v>
      </c>
      <c r="F4">
        <v>35750</v>
      </c>
      <c r="G4">
        <v>39700</v>
      </c>
      <c r="H4">
        <v>42900</v>
      </c>
      <c r="I4">
        <v>46100</v>
      </c>
      <c r="J4">
        <v>49250</v>
      </c>
      <c r="K4">
        <v>52450</v>
      </c>
      <c r="L4">
        <f t="shared" si="0"/>
        <v>55580</v>
      </c>
      <c r="M4">
        <f t="shared" si="1"/>
        <v>58756</v>
      </c>
      <c r="N4">
        <f t="shared" si="2"/>
        <v>61932</v>
      </c>
      <c r="O4">
        <f t="shared" si="3"/>
        <v>65107.999999999993</v>
      </c>
      <c r="P4">
        <v>16700</v>
      </c>
      <c r="Q4">
        <v>21150</v>
      </c>
      <c r="R4">
        <v>26650</v>
      </c>
      <c r="S4">
        <v>32150</v>
      </c>
      <c r="T4">
        <v>37650</v>
      </c>
      <c r="U4">
        <v>43150</v>
      </c>
      <c r="V4">
        <v>48650</v>
      </c>
      <c r="W4">
        <v>52450</v>
      </c>
      <c r="X4">
        <f t="shared" si="4"/>
        <v>45010</v>
      </c>
      <c r="Y4">
        <f t="shared" si="5"/>
        <v>47582</v>
      </c>
      <c r="Z4">
        <f t="shared" si="6"/>
        <v>50154</v>
      </c>
      <c r="AA4">
        <f t="shared" si="7"/>
        <v>52726</v>
      </c>
      <c r="AB4">
        <v>44450</v>
      </c>
      <c r="AC4">
        <v>50800</v>
      </c>
      <c r="AD4">
        <v>57150</v>
      </c>
      <c r="AE4">
        <v>63500</v>
      </c>
      <c r="AF4">
        <v>68600</v>
      </c>
      <c r="AG4">
        <v>73700</v>
      </c>
      <c r="AH4">
        <v>78750</v>
      </c>
      <c r="AI4">
        <v>83850</v>
      </c>
      <c r="AJ4">
        <f t="shared" si="8"/>
        <v>88900</v>
      </c>
      <c r="AK4">
        <f t="shared" si="9"/>
        <v>93980</v>
      </c>
      <c r="AL4">
        <f t="shared" si="10"/>
        <v>99060</v>
      </c>
      <c r="AM4">
        <f t="shared" si="11"/>
        <v>104140</v>
      </c>
    </row>
    <row r="5" spans="1:39" x14ac:dyDescent="0.25">
      <c r="A5" t="s">
        <v>296</v>
      </c>
      <c r="B5" t="s">
        <v>106</v>
      </c>
      <c r="C5" t="s">
        <v>274</v>
      </c>
      <c r="D5">
        <v>27800</v>
      </c>
      <c r="E5">
        <v>31800</v>
      </c>
      <c r="F5">
        <v>35750</v>
      </c>
      <c r="G5">
        <v>39700</v>
      </c>
      <c r="H5">
        <v>42900</v>
      </c>
      <c r="I5">
        <v>46100</v>
      </c>
      <c r="J5">
        <v>49250</v>
      </c>
      <c r="K5">
        <v>52450</v>
      </c>
      <c r="L5">
        <f t="shared" si="0"/>
        <v>55580</v>
      </c>
      <c r="M5">
        <f t="shared" si="1"/>
        <v>58756</v>
      </c>
      <c r="N5">
        <f t="shared" si="2"/>
        <v>61932</v>
      </c>
      <c r="O5">
        <f t="shared" si="3"/>
        <v>65107.999999999993</v>
      </c>
      <c r="P5">
        <v>16700</v>
      </c>
      <c r="Q5">
        <v>21150</v>
      </c>
      <c r="R5">
        <v>26650</v>
      </c>
      <c r="S5">
        <v>32150</v>
      </c>
      <c r="T5">
        <v>37650</v>
      </c>
      <c r="U5">
        <v>43150</v>
      </c>
      <c r="V5">
        <v>48650</v>
      </c>
      <c r="W5">
        <v>52450</v>
      </c>
      <c r="X5">
        <f t="shared" si="4"/>
        <v>45010</v>
      </c>
      <c r="Y5">
        <f t="shared" si="5"/>
        <v>47582</v>
      </c>
      <c r="Z5">
        <f t="shared" si="6"/>
        <v>50154</v>
      </c>
      <c r="AA5">
        <f t="shared" si="7"/>
        <v>52726</v>
      </c>
      <c r="AB5">
        <v>44450</v>
      </c>
      <c r="AC5">
        <v>50800</v>
      </c>
      <c r="AD5">
        <v>57150</v>
      </c>
      <c r="AE5">
        <v>63500</v>
      </c>
      <c r="AF5">
        <v>68600</v>
      </c>
      <c r="AG5">
        <v>73700</v>
      </c>
      <c r="AH5">
        <v>78750</v>
      </c>
      <c r="AI5">
        <v>83850</v>
      </c>
      <c r="AJ5">
        <f t="shared" si="8"/>
        <v>88900</v>
      </c>
      <c r="AK5">
        <f t="shared" si="9"/>
        <v>93980</v>
      </c>
      <c r="AL5">
        <f t="shared" si="10"/>
        <v>99060</v>
      </c>
      <c r="AM5">
        <f t="shared" si="11"/>
        <v>104140</v>
      </c>
    </row>
    <row r="6" spans="1:39" x14ac:dyDescent="0.25">
      <c r="A6" t="s">
        <v>305</v>
      </c>
      <c r="B6" t="s">
        <v>107</v>
      </c>
      <c r="C6" t="s">
        <v>275</v>
      </c>
      <c r="D6">
        <v>31100</v>
      </c>
      <c r="E6">
        <v>35600</v>
      </c>
      <c r="F6">
        <v>40000</v>
      </c>
      <c r="G6">
        <v>44450</v>
      </c>
      <c r="H6">
        <v>48050</v>
      </c>
      <c r="I6">
        <v>51600</v>
      </c>
      <c r="J6">
        <v>55150</v>
      </c>
      <c r="K6">
        <v>58700</v>
      </c>
      <c r="L6">
        <f t="shared" si="0"/>
        <v>62229.999999999993</v>
      </c>
      <c r="M6">
        <f t="shared" si="1"/>
        <v>65786</v>
      </c>
      <c r="N6">
        <f t="shared" si="2"/>
        <v>69342</v>
      </c>
      <c r="O6">
        <f t="shared" si="3"/>
        <v>72898</v>
      </c>
      <c r="P6">
        <v>18700</v>
      </c>
      <c r="Q6">
        <v>21350</v>
      </c>
      <c r="R6">
        <v>26650</v>
      </c>
      <c r="S6">
        <v>32150</v>
      </c>
      <c r="T6">
        <v>37650</v>
      </c>
      <c r="U6">
        <v>43150</v>
      </c>
      <c r="V6">
        <v>48650</v>
      </c>
      <c r="W6">
        <v>54150</v>
      </c>
      <c r="X6">
        <f t="shared" si="4"/>
        <v>45010</v>
      </c>
      <c r="Y6">
        <f t="shared" si="5"/>
        <v>47582</v>
      </c>
      <c r="Z6">
        <f t="shared" si="6"/>
        <v>50154</v>
      </c>
      <c r="AA6">
        <f t="shared" si="7"/>
        <v>52726</v>
      </c>
      <c r="AB6">
        <v>49800</v>
      </c>
      <c r="AC6">
        <v>56900</v>
      </c>
      <c r="AD6">
        <v>64000</v>
      </c>
      <c r="AE6">
        <v>71100</v>
      </c>
      <c r="AF6">
        <v>76800</v>
      </c>
      <c r="AG6">
        <v>82500</v>
      </c>
      <c r="AH6">
        <v>88200</v>
      </c>
      <c r="AI6">
        <v>93900</v>
      </c>
      <c r="AJ6">
        <f t="shared" si="8"/>
        <v>99540</v>
      </c>
      <c r="AK6">
        <f t="shared" si="9"/>
        <v>105228</v>
      </c>
      <c r="AL6">
        <f t="shared" si="10"/>
        <v>110916</v>
      </c>
      <c r="AM6">
        <f t="shared" si="11"/>
        <v>116604</v>
      </c>
    </row>
    <row r="7" spans="1:39" x14ac:dyDescent="0.25">
      <c r="A7" t="s">
        <v>306</v>
      </c>
      <c r="B7" t="s">
        <v>97</v>
      </c>
      <c r="C7" t="s">
        <v>276</v>
      </c>
      <c r="D7">
        <v>33500</v>
      </c>
      <c r="E7">
        <v>38300</v>
      </c>
      <c r="F7">
        <v>43100</v>
      </c>
      <c r="G7">
        <v>47850</v>
      </c>
      <c r="H7">
        <v>51700</v>
      </c>
      <c r="I7">
        <v>55550</v>
      </c>
      <c r="J7">
        <v>59350</v>
      </c>
      <c r="K7">
        <v>63200</v>
      </c>
      <c r="L7">
        <f t="shared" si="0"/>
        <v>66990</v>
      </c>
      <c r="M7">
        <f t="shared" si="1"/>
        <v>70818</v>
      </c>
      <c r="N7">
        <f t="shared" si="2"/>
        <v>74646</v>
      </c>
      <c r="O7">
        <f t="shared" si="3"/>
        <v>78474</v>
      </c>
      <c r="P7">
        <v>20100</v>
      </c>
      <c r="Q7">
        <v>23000</v>
      </c>
      <c r="R7">
        <v>26650</v>
      </c>
      <c r="S7">
        <v>32150</v>
      </c>
      <c r="T7">
        <v>37650</v>
      </c>
      <c r="U7">
        <v>43150</v>
      </c>
      <c r="V7">
        <v>48650</v>
      </c>
      <c r="W7">
        <v>54150</v>
      </c>
      <c r="X7">
        <f t="shared" si="4"/>
        <v>45010</v>
      </c>
      <c r="Y7">
        <f t="shared" si="5"/>
        <v>47582</v>
      </c>
      <c r="Z7">
        <f t="shared" si="6"/>
        <v>50154</v>
      </c>
      <c r="AA7">
        <f t="shared" si="7"/>
        <v>52726</v>
      </c>
      <c r="AB7">
        <v>53600</v>
      </c>
      <c r="AC7">
        <v>61250</v>
      </c>
      <c r="AD7">
        <v>68900</v>
      </c>
      <c r="AE7">
        <v>76550</v>
      </c>
      <c r="AF7">
        <v>82700</v>
      </c>
      <c r="AG7">
        <v>88800</v>
      </c>
      <c r="AH7">
        <v>94950</v>
      </c>
      <c r="AI7">
        <v>101050</v>
      </c>
      <c r="AJ7">
        <f t="shared" si="8"/>
        <v>107170</v>
      </c>
      <c r="AK7">
        <f t="shared" si="9"/>
        <v>113294</v>
      </c>
      <c r="AL7">
        <f t="shared" si="10"/>
        <v>119418</v>
      </c>
      <c r="AM7">
        <f t="shared" si="11"/>
        <v>125541.99999999999</v>
      </c>
    </row>
    <row r="8" spans="1:39" x14ac:dyDescent="0.25">
      <c r="A8" t="s">
        <v>307</v>
      </c>
      <c r="B8" t="s">
        <v>108</v>
      </c>
      <c r="C8" t="s">
        <v>277</v>
      </c>
      <c r="D8">
        <v>30450</v>
      </c>
      <c r="E8">
        <v>34800</v>
      </c>
      <c r="F8">
        <v>39150</v>
      </c>
      <c r="G8">
        <v>43450</v>
      </c>
      <c r="H8">
        <v>46950</v>
      </c>
      <c r="I8">
        <v>50450</v>
      </c>
      <c r="J8">
        <v>53900</v>
      </c>
      <c r="K8">
        <v>57400</v>
      </c>
      <c r="L8">
        <f t="shared" si="0"/>
        <v>60829.999999999993</v>
      </c>
      <c r="M8">
        <f t="shared" si="1"/>
        <v>64306</v>
      </c>
      <c r="N8">
        <f t="shared" si="2"/>
        <v>67782</v>
      </c>
      <c r="O8">
        <f t="shared" si="3"/>
        <v>71258</v>
      </c>
      <c r="P8">
        <v>18250</v>
      </c>
      <c r="Q8">
        <v>21150</v>
      </c>
      <c r="R8">
        <v>26650</v>
      </c>
      <c r="S8">
        <v>32150</v>
      </c>
      <c r="T8">
        <v>37650</v>
      </c>
      <c r="U8">
        <v>43150</v>
      </c>
      <c r="V8">
        <v>48650</v>
      </c>
      <c r="W8">
        <v>54150</v>
      </c>
      <c r="X8">
        <f t="shared" si="4"/>
        <v>45010</v>
      </c>
      <c r="Y8">
        <f t="shared" si="5"/>
        <v>47582</v>
      </c>
      <c r="Z8">
        <f t="shared" si="6"/>
        <v>50154</v>
      </c>
      <c r="AA8">
        <f t="shared" si="7"/>
        <v>52726</v>
      </c>
      <c r="AB8">
        <v>48650</v>
      </c>
      <c r="AC8">
        <v>55600</v>
      </c>
      <c r="AD8">
        <v>62550</v>
      </c>
      <c r="AE8">
        <v>69500</v>
      </c>
      <c r="AF8">
        <v>75100</v>
      </c>
      <c r="AG8">
        <v>80650</v>
      </c>
      <c r="AH8">
        <v>86200</v>
      </c>
      <c r="AI8">
        <v>91750</v>
      </c>
      <c r="AJ8">
        <f t="shared" si="8"/>
        <v>97300</v>
      </c>
      <c r="AK8">
        <f t="shared" si="9"/>
        <v>102860</v>
      </c>
      <c r="AL8">
        <f t="shared" si="10"/>
        <v>108420</v>
      </c>
      <c r="AM8">
        <f t="shared" si="11"/>
        <v>113980</v>
      </c>
    </row>
    <row r="9" spans="1:39" x14ac:dyDescent="0.25">
      <c r="A9" t="s">
        <v>308</v>
      </c>
      <c r="B9" t="s">
        <v>109</v>
      </c>
      <c r="C9" t="s">
        <v>278</v>
      </c>
      <c r="D9">
        <v>35350</v>
      </c>
      <c r="E9">
        <v>40400</v>
      </c>
      <c r="F9">
        <v>45450</v>
      </c>
      <c r="G9">
        <v>50500</v>
      </c>
      <c r="H9">
        <v>54550</v>
      </c>
      <c r="I9">
        <v>58600</v>
      </c>
      <c r="J9">
        <v>62600</v>
      </c>
      <c r="K9">
        <v>66650</v>
      </c>
      <c r="L9">
        <f t="shared" si="0"/>
        <v>70700</v>
      </c>
      <c r="M9">
        <f t="shared" si="1"/>
        <v>74740</v>
      </c>
      <c r="N9">
        <f t="shared" si="2"/>
        <v>78780</v>
      </c>
      <c r="O9">
        <f t="shared" si="3"/>
        <v>82820</v>
      </c>
      <c r="P9">
        <v>21250</v>
      </c>
      <c r="Q9">
        <v>24250</v>
      </c>
      <c r="R9">
        <v>27300</v>
      </c>
      <c r="S9">
        <v>32150</v>
      </c>
      <c r="T9">
        <v>37650</v>
      </c>
      <c r="U9">
        <v>43150</v>
      </c>
      <c r="V9">
        <v>48650</v>
      </c>
      <c r="W9">
        <v>54150</v>
      </c>
      <c r="X9">
        <f t="shared" si="4"/>
        <v>45010</v>
      </c>
      <c r="Y9">
        <f t="shared" si="5"/>
        <v>47582</v>
      </c>
      <c r="Z9">
        <f t="shared" si="6"/>
        <v>50154</v>
      </c>
      <c r="AA9">
        <f t="shared" si="7"/>
        <v>52726</v>
      </c>
      <c r="AB9">
        <v>56600</v>
      </c>
      <c r="AC9">
        <v>64650</v>
      </c>
      <c r="AD9">
        <v>72750</v>
      </c>
      <c r="AE9">
        <v>80800</v>
      </c>
      <c r="AF9">
        <v>87300</v>
      </c>
      <c r="AG9">
        <v>93750</v>
      </c>
      <c r="AH9">
        <v>100200</v>
      </c>
      <c r="AI9">
        <v>106700</v>
      </c>
      <c r="AJ9">
        <f t="shared" si="8"/>
        <v>113120</v>
      </c>
      <c r="AK9">
        <f t="shared" si="9"/>
        <v>119584</v>
      </c>
      <c r="AL9">
        <f t="shared" si="10"/>
        <v>126048</v>
      </c>
      <c r="AM9">
        <f t="shared" si="11"/>
        <v>132512</v>
      </c>
    </row>
    <row r="10" spans="1:39" x14ac:dyDescent="0.25">
      <c r="A10" t="s">
        <v>309</v>
      </c>
      <c r="B10" t="s">
        <v>110</v>
      </c>
      <c r="C10" t="s">
        <v>279</v>
      </c>
      <c r="D10">
        <v>30300</v>
      </c>
      <c r="E10">
        <v>34600</v>
      </c>
      <c r="F10">
        <v>38950</v>
      </c>
      <c r="G10">
        <v>43300</v>
      </c>
      <c r="H10">
        <v>46750</v>
      </c>
      <c r="I10">
        <v>50200</v>
      </c>
      <c r="J10">
        <v>53700</v>
      </c>
      <c r="K10">
        <v>57150</v>
      </c>
      <c r="L10">
        <f t="shared" si="0"/>
        <v>60619.999999999993</v>
      </c>
      <c r="M10">
        <f t="shared" si="1"/>
        <v>64084</v>
      </c>
      <c r="N10">
        <f t="shared" si="2"/>
        <v>67548</v>
      </c>
      <c r="O10">
        <f t="shared" si="3"/>
        <v>71012</v>
      </c>
      <c r="P10">
        <v>18200</v>
      </c>
      <c r="Q10">
        <v>21150</v>
      </c>
      <c r="R10">
        <v>26650</v>
      </c>
      <c r="S10">
        <v>32150</v>
      </c>
      <c r="T10">
        <v>37650</v>
      </c>
      <c r="U10">
        <v>43150</v>
      </c>
      <c r="V10">
        <v>48650</v>
      </c>
      <c r="W10">
        <v>54150</v>
      </c>
      <c r="X10">
        <f t="shared" si="4"/>
        <v>45010</v>
      </c>
      <c r="Y10">
        <f t="shared" si="5"/>
        <v>47582</v>
      </c>
      <c r="Z10">
        <f t="shared" si="6"/>
        <v>50154</v>
      </c>
      <c r="AA10">
        <f t="shared" si="7"/>
        <v>52726</v>
      </c>
      <c r="AB10">
        <v>48500</v>
      </c>
      <c r="AC10">
        <v>55400</v>
      </c>
      <c r="AD10">
        <v>62350</v>
      </c>
      <c r="AE10">
        <v>69250</v>
      </c>
      <c r="AF10">
        <v>74800</v>
      </c>
      <c r="AG10">
        <v>80350</v>
      </c>
      <c r="AH10">
        <v>85900</v>
      </c>
      <c r="AI10">
        <v>91450</v>
      </c>
      <c r="AJ10">
        <f t="shared" si="8"/>
        <v>96950</v>
      </c>
      <c r="AK10">
        <f t="shared" si="9"/>
        <v>102490</v>
      </c>
      <c r="AL10">
        <f t="shared" si="10"/>
        <v>108030</v>
      </c>
      <c r="AM10">
        <f t="shared" si="11"/>
        <v>113570</v>
      </c>
    </row>
    <row r="11" spans="1:39" x14ac:dyDescent="0.25">
      <c r="A11" t="s">
        <v>310</v>
      </c>
      <c r="B11" t="s">
        <v>111</v>
      </c>
      <c r="C11" t="s">
        <v>277</v>
      </c>
      <c r="D11">
        <v>33850</v>
      </c>
      <c r="E11">
        <v>38650</v>
      </c>
      <c r="F11">
        <v>43500</v>
      </c>
      <c r="G11">
        <v>48300</v>
      </c>
      <c r="H11">
        <v>52200</v>
      </c>
      <c r="I11">
        <v>56050</v>
      </c>
      <c r="J11">
        <v>59900</v>
      </c>
      <c r="K11">
        <v>63800</v>
      </c>
      <c r="L11">
        <f t="shared" si="0"/>
        <v>67620</v>
      </c>
      <c r="M11">
        <f t="shared" si="1"/>
        <v>71484</v>
      </c>
      <c r="N11">
        <f t="shared" si="2"/>
        <v>75348</v>
      </c>
      <c r="O11">
        <f t="shared" si="3"/>
        <v>79212</v>
      </c>
      <c r="P11">
        <v>20300</v>
      </c>
      <c r="Q11">
        <v>23200</v>
      </c>
      <c r="R11">
        <v>26650</v>
      </c>
      <c r="S11">
        <v>32150</v>
      </c>
      <c r="T11">
        <v>37650</v>
      </c>
      <c r="U11">
        <v>43150</v>
      </c>
      <c r="V11">
        <v>48650</v>
      </c>
      <c r="W11">
        <v>54150</v>
      </c>
      <c r="X11">
        <f t="shared" si="4"/>
        <v>45010</v>
      </c>
      <c r="Y11">
        <f t="shared" si="5"/>
        <v>47582</v>
      </c>
      <c r="Z11">
        <f t="shared" si="6"/>
        <v>50154</v>
      </c>
      <c r="AA11">
        <f t="shared" si="7"/>
        <v>52726</v>
      </c>
      <c r="AB11">
        <v>54150</v>
      </c>
      <c r="AC11">
        <v>61850</v>
      </c>
      <c r="AD11">
        <v>69600</v>
      </c>
      <c r="AE11">
        <v>77300</v>
      </c>
      <c r="AF11">
        <v>83500</v>
      </c>
      <c r="AG11">
        <v>89700</v>
      </c>
      <c r="AH11">
        <v>95900</v>
      </c>
      <c r="AI11">
        <v>102050</v>
      </c>
      <c r="AJ11">
        <f t="shared" si="8"/>
        <v>108220</v>
      </c>
      <c r="AK11">
        <f t="shared" si="9"/>
        <v>114404</v>
      </c>
      <c r="AL11">
        <f t="shared" si="10"/>
        <v>120588</v>
      </c>
      <c r="AM11">
        <f t="shared" si="11"/>
        <v>126771.99999999999</v>
      </c>
    </row>
    <row r="12" spans="1:39" x14ac:dyDescent="0.25">
      <c r="A12" t="s">
        <v>311</v>
      </c>
      <c r="B12" t="s">
        <v>112</v>
      </c>
      <c r="C12" t="s">
        <v>280</v>
      </c>
      <c r="D12">
        <v>46850</v>
      </c>
      <c r="E12">
        <v>53550</v>
      </c>
      <c r="F12">
        <v>60250</v>
      </c>
      <c r="G12">
        <v>66900</v>
      </c>
      <c r="H12">
        <v>72300</v>
      </c>
      <c r="I12">
        <v>77650</v>
      </c>
      <c r="J12">
        <v>83000</v>
      </c>
      <c r="K12">
        <v>88350</v>
      </c>
      <c r="L12">
        <f t="shared" si="0"/>
        <v>93660</v>
      </c>
      <c r="M12">
        <f t="shared" si="1"/>
        <v>99012</v>
      </c>
      <c r="N12">
        <f t="shared" si="2"/>
        <v>104364</v>
      </c>
      <c r="O12">
        <f t="shared" si="3"/>
        <v>109716</v>
      </c>
      <c r="P12">
        <v>28150</v>
      </c>
      <c r="Q12">
        <v>32150</v>
      </c>
      <c r="R12">
        <v>36150</v>
      </c>
      <c r="S12">
        <v>40150</v>
      </c>
      <c r="T12">
        <v>43400</v>
      </c>
      <c r="U12">
        <v>46600</v>
      </c>
      <c r="V12">
        <v>49800</v>
      </c>
      <c r="W12">
        <v>54150</v>
      </c>
      <c r="X12">
        <f t="shared" si="4"/>
        <v>56210</v>
      </c>
      <c r="Y12">
        <f t="shared" si="5"/>
        <v>59422</v>
      </c>
      <c r="Z12">
        <f t="shared" si="6"/>
        <v>62634</v>
      </c>
      <c r="AA12">
        <f t="shared" si="7"/>
        <v>65846</v>
      </c>
      <c r="AB12">
        <v>72950</v>
      </c>
      <c r="AC12">
        <v>83400</v>
      </c>
      <c r="AD12">
        <v>93800</v>
      </c>
      <c r="AE12">
        <v>104200</v>
      </c>
      <c r="AF12">
        <v>112550</v>
      </c>
      <c r="AG12">
        <v>120900</v>
      </c>
      <c r="AH12">
        <v>129250</v>
      </c>
      <c r="AI12">
        <v>137550</v>
      </c>
      <c r="AJ12">
        <f t="shared" si="8"/>
        <v>145880</v>
      </c>
      <c r="AK12">
        <f t="shared" si="9"/>
        <v>154216</v>
      </c>
      <c r="AL12">
        <f t="shared" si="10"/>
        <v>162552</v>
      </c>
      <c r="AM12">
        <f t="shared" si="11"/>
        <v>170888</v>
      </c>
    </row>
    <row r="13" spans="1:39" x14ac:dyDescent="0.25">
      <c r="A13" t="s">
        <v>312</v>
      </c>
      <c r="B13" t="s">
        <v>113</v>
      </c>
      <c r="C13" t="s">
        <v>275</v>
      </c>
      <c r="D13">
        <v>27800</v>
      </c>
      <c r="E13">
        <v>31800</v>
      </c>
      <c r="F13">
        <v>35750</v>
      </c>
      <c r="G13">
        <v>39700</v>
      </c>
      <c r="H13">
        <v>42900</v>
      </c>
      <c r="I13">
        <v>46100</v>
      </c>
      <c r="J13">
        <v>49250</v>
      </c>
      <c r="K13">
        <v>52450</v>
      </c>
      <c r="L13">
        <f t="shared" si="0"/>
        <v>55580</v>
      </c>
      <c r="M13">
        <f t="shared" si="1"/>
        <v>58756</v>
      </c>
      <c r="N13">
        <f t="shared" si="2"/>
        <v>61932</v>
      </c>
      <c r="O13">
        <f t="shared" si="3"/>
        <v>65107.999999999993</v>
      </c>
      <c r="P13">
        <v>16700</v>
      </c>
      <c r="Q13">
        <v>21150</v>
      </c>
      <c r="R13">
        <v>26650</v>
      </c>
      <c r="S13">
        <v>32150</v>
      </c>
      <c r="T13">
        <v>37650</v>
      </c>
      <c r="U13">
        <v>43150</v>
      </c>
      <c r="V13">
        <v>48650</v>
      </c>
      <c r="W13">
        <v>52450</v>
      </c>
      <c r="X13">
        <f t="shared" si="4"/>
        <v>45010</v>
      </c>
      <c r="Y13">
        <f t="shared" si="5"/>
        <v>47582</v>
      </c>
      <c r="Z13">
        <f t="shared" si="6"/>
        <v>50154</v>
      </c>
      <c r="AA13">
        <f t="shared" si="7"/>
        <v>52726</v>
      </c>
      <c r="AB13">
        <v>44450</v>
      </c>
      <c r="AC13">
        <v>50800</v>
      </c>
      <c r="AD13">
        <v>57150</v>
      </c>
      <c r="AE13">
        <v>63500</v>
      </c>
      <c r="AF13">
        <v>68600</v>
      </c>
      <c r="AG13">
        <v>73700</v>
      </c>
      <c r="AH13">
        <v>78750</v>
      </c>
      <c r="AI13">
        <v>83850</v>
      </c>
      <c r="AJ13">
        <f t="shared" si="8"/>
        <v>88900</v>
      </c>
      <c r="AK13">
        <f t="shared" si="9"/>
        <v>93980</v>
      </c>
      <c r="AL13">
        <f t="shared" si="10"/>
        <v>99060</v>
      </c>
      <c r="AM13">
        <f t="shared" si="11"/>
        <v>104140</v>
      </c>
    </row>
    <row r="14" spans="1:39" x14ac:dyDescent="0.25">
      <c r="A14" t="s">
        <v>313</v>
      </c>
      <c r="B14" t="s">
        <v>114</v>
      </c>
      <c r="C14" t="s">
        <v>274</v>
      </c>
      <c r="D14">
        <v>28300</v>
      </c>
      <c r="E14">
        <v>32350</v>
      </c>
      <c r="F14">
        <v>36400</v>
      </c>
      <c r="G14">
        <v>40400</v>
      </c>
      <c r="H14">
        <v>43650</v>
      </c>
      <c r="I14">
        <v>46900</v>
      </c>
      <c r="J14">
        <v>50100</v>
      </c>
      <c r="K14">
        <v>53350</v>
      </c>
      <c r="L14">
        <f t="shared" si="0"/>
        <v>56560</v>
      </c>
      <c r="M14">
        <f t="shared" si="1"/>
        <v>59792</v>
      </c>
      <c r="N14">
        <f t="shared" si="2"/>
        <v>63024</v>
      </c>
      <c r="O14">
        <f t="shared" si="3"/>
        <v>66256</v>
      </c>
      <c r="P14">
        <v>17000</v>
      </c>
      <c r="Q14">
        <v>21150</v>
      </c>
      <c r="R14">
        <v>26650</v>
      </c>
      <c r="S14">
        <v>32150</v>
      </c>
      <c r="T14">
        <v>37650</v>
      </c>
      <c r="U14">
        <v>43150</v>
      </c>
      <c r="V14">
        <v>48650</v>
      </c>
      <c r="W14">
        <v>53350</v>
      </c>
      <c r="X14">
        <f t="shared" si="4"/>
        <v>45010</v>
      </c>
      <c r="Y14">
        <f t="shared" si="5"/>
        <v>47582</v>
      </c>
      <c r="Z14">
        <f t="shared" si="6"/>
        <v>50154</v>
      </c>
      <c r="AA14">
        <f t="shared" si="7"/>
        <v>52726</v>
      </c>
      <c r="AB14">
        <v>45300</v>
      </c>
      <c r="AC14">
        <v>51750</v>
      </c>
      <c r="AD14">
        <v>58200</v>
      </c>
      <c r="AE14">
        <v>64650</v>
      </c>
      <c r="AF14">
        <v>69850</v>
      </c>
      <c r="AG14">
        <v>75000</v>
      </c>
      <c r="AH14">
        <v>80200</v>
      </c>
      <c r="AI14">
        <v>85350</v>
      </c>
      <c r="AJ14">
        <f t="shared" si="8"/>
        <v>90510</v>
      </c>
      <c r="AK14">
        <f t="shared" si="9"/>
        <v>95682</v>
      </c>
      <c r="AL14">
        <f t="shared" si="10"/>
        <v>100854</v>
      </c>
      <c r="AM14">
        <f t="shared" si="11"/>
        <v>106026</v>
      </c>
    </row>
    <row r="15" spans="1:39" x14ac:dyDescent="0.25">
      <c r="A15" t="s">
        <v>314</v>
      </c>
      <c r="B15" t="s">
        <v>82</v>
      </c>
      <c r="C15" t="s">
        <v>281</v>
      </c>
      <c r="D15">
        <v>28800</v>
      </c>
      <c r="E15">
        <v>32900</v>
      </c>
      <c r="F15">
        <v>37000</v>
      </c>
      <c r="G15">
        <v>41100</v>
      </c>
      <c r="H15">
        <v>44400</v>
      </c>
      <c r="I15">
        <v>47700</v>
      </c>
      <c r="J15">
        <v>51000</v>
      </c>
      <c r="K15">
        <v>54250</v>
      </c>
      <c r="L15">
        <f t="shared" si="0"/>
        <v>57539.999999999993</v>
      </c>
      <c r="M15">
        <f t="shared" si="1"/>
        <v>60828</v>
      </c>
      <c r="N15">
        <f t="shared" si="2"/>
        <v>64116</v>
      </c>
      <c r="O15">
        <f t="shared" si="3"/>
        <v>67404</v>
      </c>
      <c r="P15">
        <v>17300</v>
      </c>
      <c r="Q15">
        <v>21150</v>
      </c>
      <c r="R15">
        <v>26650</v>
      </c>
      <c r="S15">
        <v>32150</v>
      </c>
      <c r="T15">
        <v>37650</v>
      </c>
      <c r="U15">
        <v>43150</v>
      </c>
      <c r="V15">
        <v>48650</v>
      </c>
      <c r="W15">
        <v>54150</v>
      </c>
      <c r="X15">
        <f t="shared" si="4"/>
        <v>45010</v>
      </c>
      <c r="Y15">
        <f t="shared" si="5"/>
        <v>47582</v>
      </c>
      <c r="Z15">
        <f t="shared" si="6"/>
        <v>50154</v>
      </c>
      <c r="AA15">
        <f t="shared" si="7"/>
        <v>52726</v>
      </c>
      <c r="AB15">
        <v>46050</v>
      </c>
      <c r="AC15">
        <v>52600</v>
      </c>
      <c r="AD15">
        <v>59200</v>
      </c>
      <c r="AE15">
        <v>65750</v>
      </c>
      <c r="AF15">
        <v>71050</v>
      </c>
      <c r="AG15">
        <v>76300</v>
      </c>
      <c r="AH15">
        <v>81550</v>
      </c>
      <c r="AI15">
        <v>86800</v>
      </c>
      <c r="AJ15">
        <f t="shared" si="8"/>
        <v>92050</v>
      </c>
      <c r="AK15">
        <f t="shared" si="9"/>
        <v>97310</v>
      </c>
      <c r="AL15">
        <f t="shared" si="10"/>
        <v>102570</v>
      </c>
      <c r="AM15">
        <f t="shared" si="11"/>
        <v>107830</v>
      </c>
    </row>
    <row r="16" spans="1:39" x14ac:dyDescent="0.25">
      <c r="A16" t="s">
        <v>315</v>
      </c>
      <c r="B16" t="s">
        <v>115</v>
      </c>
      <c r="C16" t="s">
        <v>277</v>
      </c>
      <c r="D16">
        <v>33850</v>
      </c>
      <c r="E16">
        <v>38650</v>
      </c>
      <c r="F16">
        <v>43500</v>
      </c>
      <c r="G16">
        <v>48300</v>
      </c>
      <c r="H16">
        <v>52200</v>
      </c>
      <c r="I16">
        <v>56050</v>
      </c>
      <c r="J16">
        <v>59900</v>
      </c>
      <c r="K16">
        <v>63800</v>
      </c>
      <c r="L16">
        <f t="shared" si="0"/>
        <v>67620</v>
      </c>
      <c r="M16">
        <f t="shared" si="1"/>
        <v>71484</v>
      </c>
      <c r="N16">
        <f t="shared" si="2"/>
        <v>75348</v>
      </c>
      <c r="O16">
        <f t="shared" si="3"/>
        <v>79212</v>
      </c>
      <c r="P16">
        <v>20300</v>
      </c>
      <c r="Q16">
        <v>23200</v>
      </c>
      <c r="R16">
        <v>26650</v>
      </c>
      <c r="S16">
        <v>32150</v>
      </c>
      <c r="T16">
        <v>37650</v>
      </c>
      <c r="U16">
        <v>43150</v>
      </c>
      <c r="V16">
        <v>48650</v>
      </c>
      <c r="W16">
        <v>54150</v>
      </c>
      <c r="X16">
        <f t="shared" si="4"/>
        <v>45010</v>
      </c>
      <c r="Y16">
        <f t="shared" si="5"/>
        <v>47582</v>
      </c>
      <c r="Z16">
        <f t="shared" si="6"/>
        <v>50154</v>
      </c>
      <c r="AA16">
        <f t="shared" si="7"/>
        <v>52726</v>
      </c>
      <c r="AB16">
        <v>54150</v>
      </c>
      <c r="AC16">
        <v>61850</v>
      </c>
      <c r="AD16">
        <v>69600</v>
      </c>
      <c r="AE16">
        <v>77300</v>
      </c>
      <c r="AF16">
        <v>83500</v>
      </c>
      <c r="AG16">
        <v>89700</v>
      </c>
      <c r="AH16">
        <v>95900</v>
      </c>
      <c r="AI16">
        <v>102050</v>
      </c>
      <c r="AJ16">
        <f t="shared" si="8"/>
        <v>108220</v>
      </c>
      <c r="AK16">
        <f t="shared" si="9"/>
        <v>114404</v>
      </c>
      <c r="AL16">
        <f t="shared" si="10"/>
        <v>120588</v>
      </c>
      <c r="AM16">
        <f t="shared" si="11"/>
        <v>126771.99999999999</v>
      </c>
    </row>
    <row r="17" spans="1:39" x14ac:dyDescent="0.25">
      <c r="A17" t="s">
        <v>316</v>
      </c>
      <c r="B17" t="s">
        <v>116</v>
      </c>
      <c r="C17" t="s">
        <v>280</v>
      </c>
      <c r="D17">
        <v>35000</v>
      </c>
      <c r="E17">
        <v>40000</v>
      </c>
      <c r="F17">
        <v>45000</v>
      </c>
      <c r="G17">
        <v>50000</v>
      </c>
      <c r="H17">
        <v>54000</v>
      </c>
      <c r="I17">
        <v>58000</v>
      </c>
      <c r="J17">
        <v>62000</v>
      </c>
      <c r="K17">
        <v>66000</v>
      </c>
      <c r="L17">
        <f t="shared" si="0"/>
        <v>70000</v>
      </c>
      <c r="M17">
        <f t="shared" si="1"/>
        <v>74000</v>
      </c>
      <c r="N17">
        <f t="shared" si="2"/>
        <v>78000</v>
      </c>
      <c r="O17">
        <f t="shared" si="3"/>
        <v>82000</v>
      </c>
      <c r="P17">
        <v>21000</v>
      </c>
      <c r="Q17">
        <v>24000</v>
      </c>
      <c r="R17">
        <v>27000</v>
      </c>
      <c r="S17">
        <v>32150</v>
      </c>
      <c r="T17">
        <v>37650</v>
      </c>
      <c r="U17">
        <v>43150</v>
      </c>
      <c r="V17">
        <v>48650</v>
      </c>
      <c r="W17">
        <v>54150</v>
      </c>
      <c r="X17">
        <f t="shared" si="4"/>
        <v>45010</v>
      </c>
      <c r="Y17">
        <f t="shared" si="5"/>
        <v>47582</v>
      </c>
      <c r="Z17">
        <f t="shared" si="6"/>
        <v>50154</v>
      </c>
      <c r="AA17">
        <f t="shared" si="7"/>
        <v>52726</v>
      </c>
      <c r="AB17">
        <v>56000</v>
      </c>
      <c r="AC17">
        <v>64000</v>
      </c>
      <c r="AD17">
        <v>72000</v>
      </c>
      <c r="AE17">
        <v>80000</v>
      </c>
      <c r="AF17">
        <v>86400</v>
      </c>
      <c r="AG17">
        <v>92800</v>
      </c>
      <c r="AH17">
        <v>99200</v>
      </c>
      <c r="AI17">
        <v>105600</v>
      </c>
      <c r="AJ17">
        <f t="shared" si="8"/>
        <v>112000</v>
      </c>
      <c r="AK17">
        <f t="shared" si="9"/>
        <v>118400</v>
      </c>
      <c r="AL17">
        <f t="shared" si="10"/>
        <v>124800</v>
      </c>
      <c r="AM17">
        <f t="shared" si="11"/>
        <v>131200</v>
      </c>
    </row>
    <row r="18" spans="1:39" x14ac:dyDescent="0.25">
      <c r="A18" t="s">
        <v>317</v>
      </c>
      <c r="B18" t="s">
        <v>117</v>
      </c>
      <c r="C18" t="s">
        <v>272</v>
      </c>
      <c r="D18">
        <v>35700</v>
      </c>
      <c r="E18">
        <v>40800</v>
      </c>
      <c r="F18">
        <v>45900</v>
      </c>
      <c r="G18">
        <v>50950</v>
      </c>
      <c r="H18">
        <v>55050</v>
      </c>
      <c r="I18">
        <v>59150</v>
      </c>
      <c r="J18">
        <v>63200</v>
      </c>
      <c r="K18">
        <v>67300</v>
      </c>
      <c r="L18">
        <f t="shared" si="0"/>
        <v>71330</v>
      </c>
      <c r="M18">
        <f t="shared" si="1"/>
        <v>75406</v>
      </c>
      <c r="N18">
        <f t="shared" si="2"/>
        <v>79482</v>
      </c>
      <c r="O18">
        <f t="shared" si="3"/>
        <v>83558</v>
      </c>
      <c r="P18">
        <v>21400</v>
      </c>
      <c r="Q18">
        <v>24450</v>
      </c>
      <c r="R18">
        <v>27500</v>
      </c>
      <c r="S18">
        <v>32150</v>
      </c>
      <c r="T18">
        <v>37650</v>
      </c>
      <c r="U18">
        <v>43150</v>
      </c>
      <c r="V18">
        <v>48650</v>
      </c>
      <c r="W18">
        <v>54150</v>
      </c>
      <c r="X18">
        <f t="shared" si="4"/>
        <v>45010</v>
      </c>
      <c r="Y18">
        <f t="shared" si="5"/>
        <v>47582</v>
      </c>
      <c r="Z18">
        <f t="shared" si="6"/>
        <v>50154</v>
      </c>
      <c r="AA18">
        <f t="shared" si="7"/>
        <v>52726</v>
      </c>
      <c r="AB18">
        <v>57050</v>
      </c>
      <c r="AC18">
        <v>65200</v>
      </c>
      <c r="AD18">
        <v>73350</v>
      </c>
      <c r="AE18">
        <v>81500</v>
      </c>
      <c r="AF18">
        <v>88050</v>
      </c>
      <c r="AG18">
        <v>94550</v>
      </c>
      <c r="AH18">
        <v>101100</v>
      </c>
      <c r="AI18">
        <v>107600</v>
      </c>
      <c r="AJ18">
        <f t="shared" si="8"/>
        <v>114100</v>
      </c>
      <c r="AK18">
        <f t="shared" si="9"/>
        <v>120620</v>
      </c>
      <c r="AL18">
        <f t="shared" si="10"/>
        <v>127140</v>
      </c>
      <c r="AM18">
        <f t="shared" si="11"/>
        <v>133660</v>
      </c>
    </row>
    <row r="19" spans="1:39" x14ac:dyDescent="0.25">
      <c r="A19" t="s">
        <v>318</v>
      </c>
      <c r="B19" t="s">
        <v>118</v>
      </c>
      <c r="C19" t="s">
        <v>282</v>
      </c>
      <c r="D19">
        <v>30450</v>
      </c>
      <c r="E19">
        <v>34800</v>
      </c>
      <c r="F19">
        <v>39150</v>
      </c>
      <c r="G19">
        <v>43500</v>
      </c>
      <c r="H19">
        <v>47000</v>
      </c>
      <c r="I19">
        <v>50500</v>
      </c>
      <c r="J19">
        <v>53950</v>
      </c>
      <c r="K19">
        <v>57450</v>
      </c>
      <c r="L19">
        <f t="shared" si="0"/>
        <v>60899.999999999993</v>
      </c>
      <c r="M19">
        <f t="shared" si="1"/>
        <v>64380</v>
      </c>
      <c r="N19">
        <f t="shared" si="2"/>
        <v>67860</v>
      </c>
      <c r="O19">
        <f t="shared" si="3"/>
        <v>71340</v>
      </c>
      <c r="P19">
        <v>18300</v>
      </c>
      <c r="Q19">
        <v>21150</v>
      </c>
      <c r="R19">
        <v>26650</v>
      </c>
      <c r="S19">
        <v>32150</v>
      </c>
      <c r="T19">
        <v>37650</v>
      </c>
      <c r="U19">
        <v>43150</v>
      </c>
      <c r="V19">
        <v>48650</v>
      </c>
      <c r="W19">
        <v>54150</v>
      </c>
      <c r="X19">
        <f t="shared" si="4"/>
        <v>45010</v>
      </c>
      <c r="Y19">
        <f t="shared" si="5"/>
        <v>47582</v>
      </c>
      <c r="Z19">
        <f t="shared" si="6"/>
        <v>50154</v>
      </c>
      <c r="AA19">
        <f t="shared" si="7"/>
        <v>52726</v>
      </c>
      <c r="AB19">
        <v>48750</v>
      </c>
      <c r="AC19">
        <v>55700</v>
      </c>
      <c r="AD19">
        <v>62650</v>
      </c>
      <c r="AE19">
        <v>69600</v>
      </c>
      <c r="AF19">
        <v>75200</v>
      </c>
      <c r="AG19">
        <v>80750</v>
      </c>
      <c r="AH19">
        <v>86350</v>
      </c>
      <c r="AI19">
        <v>91900</v>
      </c>
      <c r="AJ19">
        <f t="shared" si="8"/>
        <v>97440</v>
      </c>
      <c r="AK19">
        <f t="shared" si="9"/>
        <v>103008</v>
      </c>
      <c r="AL19">
        <f t="shared" si="10"/>
        <v>108576</v>
      </c>
      <c r="AM19">
        <f t="shared" si="11"/>
        <v>114144</v>
      </c>
    </row>
    <row r="20" spans="1:39" x14ac:dyDescent="0.25">
      <c r="A20" t="s">
        <v>319</v>
      </c>
      <c r="B20" t="s">
        <v>119</v>
      </c>
      <c r="C20" t="s">
        <v>283</v>
      </c>
      <c r="D20">
        <v>27800</v>
      </c>
      <c r="E20">
        <v>31800</v>
      </c>
      <c r="F20">
        <v>35750</v>
      </c>
      <c r="G20">
        <v>39700</v>
      </c>
      <c r="H20">
        <v>42900</v>
      </c>
      <c r="I20">
        <v>46100</v>
      </c>
      <c r="J20">
        <v>49250</v>
      </c>
      <c r="K20">
        <v>52450</v>
      </c>
      <c r="L20">
        <f t="shared" si="0"/>
        <v>55580</v>
      </c>
      <c r="M20">
        <f t="shared" si="1"/>
        <v>58756</v>
      </c>
      <c r="N20">
        <f t="shared" si="2"/>
        <v>61932</v>
      </c>
      <c r="O20">
        <f t="shared" si="3"/>
        <v>65107.999999999993</v>
      </c>
      <c r="P20">
        <v>16700</v>
      </c>
      <c r="Q20">
        <v>21150</v>
      </c>
      <c r="R20">
        <v>26650</v>
      </c>
      <c r="S20">
        <v>32150</v>
      </c>
      <c r="T20">
        <v>37650</v>
      </c>
      <c r="U20">
        <v>43150</v>
      </c>
      <c r="V20">
        <v>48650</v>
      </c>
      <c r="W20">
        <v>52450</v>
      </c>
      <c r="X20">
        <f t="shared" si="4"/>
        <v>45010</v>
      </c>
      <c r="Y20">
        <f t="shared" si="5"/>
        <v>47582</v>
      </c>
      <c r="Z20">
        <f t="shared" si="6"/>
        <v>50154</v>
      </c>
      <c r="AA20">
        <f t="shared" si="7"/>
        <v>52726</v>
      </c>
      <c r="AB20">
        <v>44450</v>
      </c>
      <c r="AC20">
        <v>50800</v>
      </c>
      <c r="AD20">
        <v>57150</v>
      </c>
      <c r="AE20">
        <v>63500</v>
      </c>
      <c r="AF20">
        <v>68600</v>
      </c>
      <c r="AG20">
        <v>73700</v>
      </c>
      <c r="AH20">
        <v>78750</v>
      </c>
      <c r="AI20">
        <v>83850</v>
      </c>
      <c r="AJ20">
        <f t="shared" si="8"/>
        <v>88900</v>
      </c>
      <c r="AK20">
        <f t="shared" si="9"/>
        <v>93980</v>
      </c>
      <c r="AL20">
        <f t="shared" si="10"/>
        <v>99060</v>
      </c>
      <c r="AM20">
        <f t="shared" si="11"/>
        <v>104140</v>
      </c>
    </row>
    <row r="21" spans="1:39" x14ac:dyDescent="0.25">
      <c r="A21" t="s">
        <v>320</v>
      </c>
      <c r="B21" t="s">
        <v>120</v>
      </c>
      <c r="C21" t="s">
        <v>278</v>
      </c>
      <c r="D21">
        <v>40650</v>
      </c>
      <c r="E21">
        <v>46450</v>
      </c>
      <c r="F21">
        <v>52250</v>
      </c>
      <c r="G21">
        <v>58050</v>
      </c>
      <c r="H21">
        <v>62700</v>
      </c>
      <c r="I21">
        <v>67350</v>
      </c>
      <c r="J21">
        <v>72000</v>
      </c>
      <c r="K21">
        <v>76650</v>
      </c>
      <c r="L21">
        <f t="shared" si="0"/>
        <v>81270</v>
      </c>
      <c r="M21">
        <f t="shared" si="1"/>
        <v>85914</v>
      </c>
      <c r="N21">
        <f t="shared" si="2"/>
        <v>90558</v>
      </c>
      <c r="O21">
        <f t="shared" si="3"/>
        <v>95202</v>
      </c>
      <c r="P21">
        <v>24400</v>
      </c>
      <c r="Q21">
        <v>27900</v>
      </c>
      <c r="R21">
        <v>31400</v>
      </c>
      <c r="S21">
        <v>34850</v>
      </c>
      <c r="T21">
        <v>37650</v>
      </c>
      <c r="U21">
        <v>43150</v>
      </c>
      <c r="V21">
        <v>48650</v>
      </c>
      <c r="W21">
        <v>54150</v>
      </c>
      <c r="X21">
        <f t="shared" si="4"/>
        <v>48790</v>
      </c>
      <c r="Y21">
        <f t="shared" si="5"/>
        <v>51578</v>
      </c>
      <c r="Z21">
        <f t="shared" si="6"/>
        <v>54366</v>
      </c>
      <c r="AA21">
        <f t="shared" si="7"/>
        <v>57154</v>
      </c>
      <c r="AB21">
        <v>65050</v>
      </c>
      <c r="AC21">
        <v>74350</v>
      </c>
      <c r="AD21">
        <v>83650</v>
      </c>
      <c r="AE21">
        <v>92900</v>
      </c>
      <c r="AF21">
        <v>100350</v>
      </c>
      <c r="AG21">
        <v>107800</v>
      </c>
      <c r="AH21">
        <v>115200</v>
      </c>
      <c r="AI21">
        <v>122650</v>
      </c>
      <c r="AJ21">
        <f t="shared" si="8"/>
        <v>130059.99999999999</v>
      </c>
      <c r="AK21">
        <f t="shared" si="9"/>
        <v>137492</v>
      </c>
      <c r="AL21">
        <f t="shared" si="10"/>
        <v>144924</v>
      </c>
      <c r="AM21">
        <f t="shared" si="11"/>
        <v>152356</v>
      </c>
    </row>
    <row r="22" spans="1:39" x14ac:dyDescent="0.25">
      <c r="A22" t="s">
        <v>321</v>
      </c>
      <c r="B22" t="s">
        <v>121</v>
      </c>
      <c r="C22" t="s">
        <v>284</v>
      </c>
      <c r="D22">
        <v>31000</v>
      </c>
      <c r="E22">
        <v>35400</v>
      </c>
      <c r="F22">
        <v>39850</v>
      </c>
      <c r="G22">
        <v>44250</v>
      </c>
      <c r="H22">
        <v>47800</v>
      </c>
      <c r="I22">
        <v>51350</v>
      </c>
      <c r="J22">
        <v>54900</v>
      </c>
      <c r="K22">
        <v>58450</v>
      </c>
      <c r="L22">
        <f t="shared" si="0"/>
        <v>61949.999999999993</v>
      </c>
      <c r="M22">
        <f t="shared" si="1"/>
        <v>65490</v>
      </c>
      <c r="N22">
        <f t="shared" si="2"/>
        <v>69030</v>
      </c>
      <c r="O22">
        <f t="shared" si="3"/>
        <v>72570</v>
      </c>
      <c r="P22">
        <v>18600</v>
      </c>
      <c r="Q22">
        <v>21250</v>
      </c>
      <c r="R22">
        <v>26650</v>
      </c>
      <c r="S22">
        <v>32150</v>
      </c>
      <c r="T22">
        <v>37650</v>
      </c>
      <c r="U22">
        <v>43150</v>
      </c>
      <c r="V22">
        <v>48650</v>
      </c>
      <c r="W22">
        <v>54150</v>
      </c>
      <c r="X22">
        <f t="shared" si="4"/>
        <v>45010</v>
      </c>
      <c r="Y22">
        <f t="shared" si="5"/>
        <v>47582</v>
      </c>
      <c r="Z22">
        <f t="shared" si="6"/>
        <v>50154</v>
      </c>
      <c r="AA22">
        <f t="shared" si="7"/>
        <v>52726</v>
      </c>
      <c r="AB22">
        <v>49600</v>
      </c>
      <c r="AC22">
        <v>56650</v>
      </c>
      <c r="AD22">
        <v>63750</v>
      </c>
      <c r="AE22">
        <v>70800</v>
      </c>
      <c r="AF22">
        <v>76500</v>
      </c>
      <c r="AG22">
        <v>82150</v>
      </c>
      <c r="AH22">
        <v>87800</v>
      </c>
      <c r="AI22">
        <v>93500</v>
      </c>
      <c r="AJ22">
        <f t="shared" si="8"/>
        <v>99120</v>
      </c>
      <c r="AK22">
        <f t="shared" si="9"/>
        <v>104784</v>
      </c>
      <c r="AL22">
        <f t="shared" si="10"/>
        <v>110448</v>
      </c>
      <c r="AM22">
        <f t="shared" si="11"/>
        <v>116112</v>
      </c>
    </row>
    <row r="23" spans="1:39" x14ac:dyDescent="0.25">
      <c r="A23" t="s">
        <v>322</v>
      </c>
      <c r="B23" t="s">
        <v>122</v>
      </c>
      <c r="C23" t="s">
        <v>285</v>
      </c>
      <c r="D23">
        <v>27900</v>
      </c>
      <c r="E23">
        <v>31900</v>
      </c>
      <c r="F23">
        <v>35900</v>
      </c>
      <c r="G23">
        <v>39850</v>
      </c>
      <c r="H23">
        <v>43050</v>
      </c>
      <c r="I23">
        <v>46250</v>
      </c>
      <c r="J23">
        <v>49450</v>
      </c>
      <c r="K23">
        <v>52650</v>
      </c>
      <c r="L23">
        <f t="shared" si="0"/>
        <v>55790</v>
      </c>
      <c r="M23">
        <f t="shared" si="1"/>
        <v>58978</v>
      </c>
      <c r="N23">
        <f t="shared" si="2"/>
        <v>62166</v>
      </c>
      <c r="O23">
        <f t="shared" si="3"/>
        <v>65353.999999999993</v>
      </c>
      <c r="P23">
        <v>16750</v>
      </c>
      <c r="Q23">
        <v>21150</v>
      </c>
      <c r="R23">
        <v>26650</v>
      </c>
      <c r="S23">
        <v>32150</v>
      </c>
      <c r="T23">
        <v>37650</v>
      </c>
      <c r="U23">
        <v>43150</v>
      </c>
      <c r="V23">
        <v>48650</v>
      </c>
      <c r="W23">
        <v>52650</v>
      </c>
      <c r="X23">
        <f t="shared" si="4"/>
        <v>45010</v>
      </c>
      <c r="Y23">
        <f t="shared" si="5"/>
        <v>47582</v>
      </c>
      <c r="Z23">
        <f t="shared" si="6"/>
        <v>50154</v>
      </c>
      <c r="AA23">
        <f t="shared" si="7"/>
        <v>52726</v>
      </c>
      <c r="AB23">
        <v>44650</v>
      </c>
      <c r="AC23">
        <v>51000</v>
      </c>
      <c r="AD23">
        <v>57400</v>
      </c>
      <c r="AE23">
        <v>63750</v>
      </c>
      <c r="AF23">
        <v>68850</v>
      </c>
      <c r="AG23">
        <v>73950</v>
      </c>
      <c r="AH23">
        <v>79050</v>
      </c>
      <c r="AI23">
        <v>84150</v>
      </c>
      <c r="AJ23">
        <f t="shared" si="8"/>
        <v>89250</v>
      </c>
      <c r="AK23">
        <f t="shared" si="9"/>
        <v>94350</v>
      </c>
      <c r="AL23">
        <f t="shared" si="10"/>
        <v>99450</v>
      </c>
      <c r="AM23">
        <f t="shared" si="11"/>
        <v>104550</v>
      </c>
    </row>
    <row r="24" spans="1:39" x14ac:dyDescent="0.25">
      <c r="A24" t="s">
        <v>323</v>
      </c>
      <c r="B24" t="s">
        <v>123</v>
      </c>
      <c r="C24" t="s">
        <v>276</v>
      </c>
      <c r="D24">
        <v>27800</v>
      </c>
      <c r="E24">
        <v>31800</v>
      </c>
      <c r="F24">
        <v>35750</v>
      </c>
      <c r="G24">
        <v>39700</v>
      </c>
      <c r="H24">
        <v>42900</v>
      </c>
      <c r="I24">
        <v>46100</v>
      </c>
      <c r="J24">
        <v>49250</v>
      </c>
      <c r="K24">
        <v>52450</v>
      </c>
      <c r="L24">
        <f t="shared" si="0"/>
        <v>55580</v>
      </c>
      <c r="M24">
        <f t="shared" si="1"/>
        <v>58756</v>
      </c>
      <c r="N24">
        <f t="shared" si="2"/>
        <v>61932</v>
      </c>
      <c r="O24">
        <f t="shared" si="3"/>
        <v>65107.999999999993</v>
      </c>
      <c r="P24">
        <v>16700</v>
      </c>
      <c r="Q24">
        <v>21150</v>
      </c>
      <c r="R24">
        <v>26650</v>
      </c>
      <c r="S24">
        <v>32150</v>
      </c>
      <c r="T24">
        <v>37650</v>
      </c>
      <c r="U24">
        <v>43150</v>
      </c>
      <c r="V24">
        <v>48650</v>
      </c>
      <c r="W24">
        <v>52450</v>
      </c>
      <c r="X24">
        <f t="shared" si="4"/>
        <v>45010</v>
      </c>
      <c r="Y24">
        <f t="shared" si="5"/>
        <v>47582</v>
      </c>
      <c r="Z24">
        <f t="shared" si="6"/>
        <v>50154</v>
      </c>
      <c r="AA24">
        <f t="shared" si="7"/>
        <v>52726</v>
      </c>
      <c r="AB24">
        <v>44450</v>
      </c>
      <c r="AC24">
        <v>50800</v>
      </c>
      <c r="AD24">
        <v>57150</v>
      </c>
      <c r="AE24">
        <v>63500</v>
      </c>
      <c r="AF24">
        <v>68600</v>
      </c>
      <c r="AG24">
        <v>73700</v>
      </c>
      <c r="AH24">
        <v>78750</v>
      </c>
      <c r="AI24">
        <v>83850</v>
      </c>
      <c r="AJ24">
        <f t="shared" si="8"/>
        <v>88900</v>
      </c>
      <c r="AK24">
        <f t="shared" si="9"/>
        <v>93980</v>
      </c>
      <c r="AL24">
        <f t="shared" si="10"/>
        <v>99060</v>
      </c>
      <c r="AM24">
        <f t="shared" si="11"/>
        <v>104140</v>
      </c>
    </row>
    <row r="25" spans="1:39" x14ac:dyDescent="0.25">
      <c r="A25" t="s">
        <v>324</v>
      </c>
      <c r="B25" t="s">
        <v>46</v>
      </c>
      <c r="C25" t="s">
        <v>274</v>
      </c>
      <c r="D25">
        <v>27800</v>
      </c>
      <c r="E25">
        <v>31800</v>
      </c>
      <c r="F25">
        <v>35750</v>
      </c>
      <c r="G25">
        <v>39700</v>
      </c>
      <c r="H25">
        <v>42900</v>
      </c>
      <c r="I25">
        <v>46100</v>
      </c>
      <c r="J25">
        <v>49250</v>
      </c>
      <c r="K25">
        <v>52450</v>
      </c>
      <c r="L25">
        <f t="shared" si="0"/>
        <v>55580</v>
      </c>
      <c r="M25">
        <f t="shared" si="1"/>
        <v>58756</v>
      </c>
      <c r="N25">
        <f t="shared" si="2"/>
        <v>61932</v>
      </c>
      <c r="O25">
        <f t="shared" si="3"/>
        <v>65107.999999999993</v>
      </c>
      <c r="P25">
        <v>16700</v>
      </c>
      <c r="Q25">
        <v>21150</v>
      </c>
      <c r="R25">
        <v>26650</v>
      </c>
      <c r="S25">
        <v>32150</v>
      </c>
      <c r="T25">
        <v>37650</v>
      </c>
      <c r="U25">
        <v>43150</v>
      </c>
      <c r="V25">
        <v>48650</v>
      </c>
      <c r="W25">
        <v>52450</v>
      </c>
      <c r="X25">
        <f t="shared" si="4"/>
        <v>45010</v>
      </c>
      <c r="Y25">
        <f t="shared" si="5"/>
        <v>47582</v>
      </c>
      <c r="Z25">
        <f t="shared" si="6"/>
        <v>50154</v>
      </c>
      <c r="AA25">
        <f t="shared" si="7"/>
        <v>52726</v>
      </c>
      <c r="AB25">
        <v>44450</v>
      </c>
      <c r="AC25">
        <v>50800</v>
      </c>
      <c r="AD25">
        <v>57150</v>
      </c>
      <c r="AE25">
        <v>63500</v>
      </c>
      <c r="AF25">
        <v>68600</v>
      </c>
      <c r="AG25">
        <v>73700</v>
      </c>
      <c r="AH25">
        <v>78750</v>
      </c>
      <c r="AI25">
        <v>83850</v>
      </c>
      <c r="AJ25">
        <f t="shared" si="8"/>
        <v>88900</v>
      </c>
      <c r="AK25">
        <f t="shared" si="9"/>
        <v>93980</v>
      </c>
      <c r="AL25">
        <f t="shared" si="10"/>
        <v>99060</v>
      </c>
      <c r="AM25">
        <f t="shared" si="11"/>
        <v>104140</v>
      </c>
    </row>
    <row r="26" spans="1:39" x14ac:dyDescent="0.25">
      <c r="A26" t="s">
        <v>325</v>
      </c>
      <c r="B26" t="s">
        <v>59</v>
      </c>
      <c r="C26" t="s">
        <v>286</v>
      </c>
      <c r="D26">
        <v>27800</v>
      </c>
      <c r="E26">
        <v>31800</v>
      </c>
      <c r="F26">
        <v>35750</v>
      </c>
      <c r="G26">
        <v>39700</v>
      </c>
      <c r="H26">
        <v>42900</v>
      </c>
      <c r="I26">
        <v>46100</v>
      </c>
      <c r="J26">
        <v>49250</v>
      </c>
      <c r="K26">
        <v>52450</v>
      </c>
      <c r="L26">
        <f t="shared" si="0"/>
        <v>55580</v>
      </c>
      <c r="M26">
        <f t="shared" si="1"/>
        <v>58756</v>
      </c>
      <c r="N26">
        <f t="shared" si="2"/>
        <v>61932</v>
      </c>
      <c r="O26">
        <f t="shared" si="3"/>
        <v>65107.999999999993</v>
      </c>
      <c r="P26">
        <v>16700</v>
      </c>
      <c r="Q26">
        <v>21150</v>
      </c>
      <c r="R26">
        <v>26650</v>
      </c>
      <c r="S26">
        <v>32150</v>
      </c>
      <c r="T26">
        <v>37650</v>
      </c>
      <c r="U26">
        <v>43150</v>
      </c>
      <c r="V26">
        <v>48650</v>
      </c>
      <c r="W26">
        <v>52450</v>
      </c>
      <c r="X26">
        <f t="shared" si="4"/>
        <v>45010</v>
      </c>
      <c r="Y26">
        <f t="shared" si="5"/>
        <v>47582</v>
      </c>
      <c r="Z26">
        <f t="shared" si="6"/>
        <v>50154</v>
      </c>
      <c r="AA26">
        <f t="shared" si="7"/>
        <v>52726</v>
      </c>
      <c r="AB26">
        <v>44450</v>
      </c>
      <c r="AC26">
        <v>50800</v>
      </c>
      <c r="AD26">
        <v>57150</v>
      </c>
      <c r="AE26">
        <v>63500</v>
      </c>
      <c r="AF26">
        <v>68600</v>
      </c>
      <c r="AG26">
        <v>73700</v>
      </c>
      <c r="AH26">
        <v>78750</v>
      </c>
      <c r="AI26">
        <v>83850</v>
      </c>
      <c r="AJ26">
        <f t="shared" si="8"/>
        <v>88900</v>
      </c>
      <c r="AK26">
        <f t="shared" si="9"/>
        <v>93980</v>
      </c>
      <c r="AL26">
        <f t="shared" si="10"/>
        <v>99060</v>
      </c>
      <c r="AM26">
        <f t="shared" si="11"/>
        <v>104140</v>
      </c>
    </row>
    <row r="27" spans="1:39" x14ac:dyDescent="0.25">
      <c r="A27" t="s">
        <v>326</v>
      </c>
      <c r="B27" t="s">
        <v>124</v>
      </c>
      <c r="C27" t="s">
        <v>284</v>
      </c>
      <c r="D27">
        <v>31000</v>
      </c>
      <c r="E27">
        <v>35400</v>
      </c>
      <c r="F27">
        <v>39850</v>
      </c>
      <c r="G27">
        <v>44250</v>
      </c>
      <c r="H27">
        <v>47800</v>
      </c>
      <c r="I27">
        <v>51350</v>
      </c>
      <c r="J27">
        <v>54900</v>
      </c>
      <c r="K27">
        <v>58450</v>
      </c>
      <c r="L27">
        <f t="shared" si="0"/>
        <v>61949.999999999993</v>
      </c>
      <c r="M27">
        <f t="shared" si="1"/>
        <v>65490</v>
      </c>
      <c r="N27">
        <f t="shared" si="2"/>
        <v>69030</v>
      </c>
      <c r="O27">
        <f t="shared" si="3"/>
        <v>72570</v>
      </c>
      <c r="P27">
        <v>18600</v>
      </c>
      <c r="Q27">
        <v>21250</v>
      </c>
      <c r="R27">
        <v>26650</v>
      </c>
      <c r="S27">
        <v>32150</v>
      </c>
      <c r="T27">
        <v>37650</v>
      </c>
      <c r="U27">
        <v>43150</v>
      </c>
      <c r="V27">
        <v>48650</v>
      </c>
      <c r="W27">
        <v>54150</v>
      </c>
      <c r="X27">
        <f t="shared" si="4"/>
        <v>45010</v>
      </c>
      <c r="Y27">
        <f t="shared" si="5"/>
        <v>47582</v>
      </c>
      <c r="Z27">
        <f t="shared" si="6"/>
        <v>50154</v>
      </c>
      <c r="AA27">
        <f t="shared" si="7"/>
        <v>52726</v>
      </c>
      <c r="AB27">
        <v>49600</v>
      </c>
      <c r="AC27">
        <v>56650</v>
      </c>
      <c r="AD27">
        <v>63750</v>
      </c>
      <c r="AE27">
        <v>70800</v>
      </c>
      <c r="AF27">
        <v>76500</v>
      </c>
      <c r="AG27">
        <v>82150</v>
      </c>
      <c r="AH27">
        <v>87800</v>
      </c>
      <c r="AI27">
        <v>93500</v>
      </c>
      <c r="AJ27">
        <f t="shared" si="8"/>
        <v>99120</v>
      </c>
      <c r="AK27">
        <f t="shared" si="9"/>
        <v>104784</v>
      </c>
      <c r="AL27">
        <f t="shared" si="10"/>
        <v>110448</v>
      </c>
      <c r="AM27">
        <f t="shared" si="11"/>
        <v>116112</v>
      </c>
    </row>
    <row r="28" spans="1:39" x14ac:dyDescent="0.25">
      <c r="A28" t="s">
        <v>327</v>
      </c>
      <c r="B28" t="s">
        <v>125</v>
      </c>
      <c r="C28" t="s">
        <v>280</v>
      </c>
      <c r="D28">
        <v>35000</v>
      </c>
      <c r="E28">
        <v>40000</v>
      </c>
      <c r="F28">
        <v>45000</v>
      </c>
      <c r="G28">
        <v>50000</v>
      </c>
      <c r="H28">
        <v>54000</v>
      </c>
      <c r="I28">
        <v>58000</v>
      </c>
      <c r="J28">
        <v>62000</v>
      </c>
      <c r="K28">
        <v>66000</v>
      </c>
      <c r="L28">
        <f t="shared" si="0"/>
        <v>70000</v>
      </c>
      <c r="M28">
        <f t="shared" si="1"/>
        <v>74000</v>
      </c>
      <c r="N28">
        <f t="shared" si="2"/>
        <v>78000</v>
      </c>
      <c r="O28">
        <f t="shared" si="3"/>
        <v>82000</v>
      </c>
      <c r="P28">
        <v>21000</v>
      </c>
      <c r="Q28">
        <v>24000</v>
      </c>
      <c r="R28">
        <v>27000</v>
      </c>
      <c r="S28">
        <v>32150</v>
      </c>
      <c r="T28">
        <v>37650</v>
      </c>
      <c r="U28">
        <v>43150</v>
      </c>
      <c r="V28">
        <v>48650</v>
      </c>
      <c r="W28">
        <v>54150</v>
      </c>
      <c r="X28">
        <f t="shared" si="4"/>
        <v>45010</v>
      </c>
      <c r="Y28">
        <f t="shared" si="5"/>
        <v>47582</v>
      </c>
      <c r="Z28">
        <f t="shared" si="6"/>
        <v>50154</v>
      </c>
      <c r="AA28">
        <f t="shared" si="7"/>
        <v>52726</v>
      </c>
      <c r="AB28">
        <v>56000</v>
      </c>
      <c r="AC28">
        <v>64000</v>
      </c>
      <c r="AD28">
        <v>72000</v>
      </c>
      <c r="AE28">
        <v>80000</v>
      </c>
      <c r="AF28">
        <v>86400</v>
      </c>
      <c r="AG28">
        <v>92800</v>
      </c>
      <c r="AH28">
        <v>99200</v>
      </c>
      <c r="AI28">
        <v>105600</v>
      </c>
      <c r="AJ28">
        <f t="shared" si="8"/>
        <v>112000</v>
      </c>
      <c r="AK28">
        <f t="shared" si="9"/>
        <v>118400</v>
      </c>
      <c r="AL28">
        <f t="shared" si="10"/>
        <v>124800</v>
      </c>
      <c r="AM28">
        <f t="shared" si="11"/>
        <v>131200</v>
      </c>
    </row>
    <row r="29" spans="1:39" x14ac:dyDescent="0.25">
      <c r="A29" t="s">
        <v>328</v>
      </c>
      <c r="B29" t="s">
        <v>83</v>
      </c>
      <c r="C29" t="s">
        <v>280</v>
      </c>
      <c r="D29">
        <v>46850</v>
      </c>
      <c r="E29">
        <v>53550</v>
      </c>
      <c r="F29">
        <v>60250</v>
      </c>
      <c r="G29">
        <v>66900</v>
      </c>
      <c r="H29">
        <v>72300</v>
      </c>
      <c r="I29">
        <v>77650</v>
      </c>
      <c r="J29">
        <v>83000</v>
      </c>
      <c r="K29">
        <v>88350</v>
      </c>
      <c r="L29">
        <f t="shared" si="0"/>
        <v>93660</v>
      </c>
      <c r="M29">
        <f t="shared" si="1"/>
        <v>99012</v>
      </c>
      <c r="N29">
        <f t="shared" si="2"/>
        <v>104364</v>
      </c>
      <c r="O29">
        <f t="shared" si="3"/>
        <v>109716</v>
      </c>
      <c r="P29">
        <v>28150</v>
      </c>
      <c r="Q29">
        <v>32150</v>
      </c>
      <c r="R29">
        <v>36150</v>
      </c>
      <c r="S29">
        <v>40150</v>
      </c>
      <c r="T29">
        <v>43400</v>
      </c>
      <c r="U29">
        <v>46600</v>
      </c>
      <c r="V29">
        <v>49800</v>
      </c>
      <c r="W29">
        <v>54150</v>
      </c>
      <c r="X29">
        <f t="shared" si="4"/>
        <v>56210</v>
      </c>
      <c r="Y29">
        <f t="shared" si="5"/>
        <v>59422</v>
      </c>
      <c r="Z29">
        <f t="shared" si="6"/>
        <v>62634</v>
      </c>
      <c r="AA29">
        <f t="shared" si="7"/>
        <v>65846</v>
      </c>
      <c r="AB29">
        <v>72950</v>
      </c>
      <c r="AC29">
        <v>83400</v>
      </c>
      <c r="AD29">
        <v>93800</v>
      </c>
      <c r="AE29">
        <v>104200</v>
      </c>
      <c r="AF29">
        <v>112550</v>
      </c>
      <c r="AG29">
        <v>120900</v>
      </c>
      <c r="AH29">
        <v>129250</v>
      </c>
      <c r="AI29">
        <v>137550</v>
      </c>
      <c r="AJ29">
        <f t="shared" si="8"/>
        <v>145880</v>
      </c>
      <c r="AK29">
        <f t="shared" si="9"/>
        <v>154216</v>
      </c>
      <c r="AL29">
        <f t="shared" si="10"/>
        <v>162552</v>
      </c>
      <c r="AM29">
        <f t="shared" si="11"/>
        <v>170888</v>
      </c>
    </row>
    <row r="30" spans="1:39" x14ac:dyDescent="0.25">
      <c r="A30" t="s">
        <v>329</v>
      </c>
      <c r="B30" t="s">
        <v>10</v>
      </c>
      <c r="C30" t="s">
        <v>287</v>
      </c>
      <c r="D30">
        <v>32100</v>
      </c>
      <c r="E30">
        <v>36650</v>
      </c>
      <c r="F30">
        <v>41250</v>
      </c>
      <c r="G30">
        <v>45800</v>
      </c>
      <c r="H30">
        <v>49500</v>
      </c>
      <c r="I30">
        <v>53150</v>
      </c>
      <c r="J30">
        <v>56800</v>
      </c>
      <c r="K30">
        <v>60500</v>
      </c>
      <c r="L30">
        <f t="shared" si="0"/>
        <v>64119.999999999993</v>
      </c>
      <c r="M30">
        <f t="shared" si="1"/>
        <v>67784</v>
      </c>
      <c r="N30">
        <f t="shared" si="2"/>
        <v>71448</v>
      </c>
      <c r="O30">
        <f t="shared" si="3"/>
        <v>75112</v>
      </c>
      <c r="P30">
        <v>19250</v>
      </c>
      <c r="Q30">
        <v>22000</v>
      </c>
      <c r="R30">
        <v>26650</v>
      </c>
      <c r="S30">
        <v>32150</v>
      </c>
      <c r="T30">
        <v>37650</v>
      </c>
      <c r="U30">
        <v>43150</v>
      </c>
      <c r="V30">
        <v>48650</v>
      </c>
      <c r="W30">
        <v>54150</v>
      </c>
      <c r="X30">
        <f t="shared" si="4"/>
        <v>45010</v>
      </c>
      <c r="Y30">
        <f t="shared" si="5"/>
        <v>47582</v>
      </c>
      <c r="Z30">
        <f t="shared" si="6"/>
        <v>50154</v>
      </c>
      <c r="AA30">
        <f t="shared" si="7"/>
        <v>52726</v>
      </c>
      <c r="AB30">
        <v>51350</v>
      </c>
      <c r="AC30">
        <v>58650</v>
      </c>
      <c r="AD30">
        <v>66000</v>
      </c>
      <c r="AE30">
        <v>73300</v>
      </c>
      <c r="AF30">
        <v>79200</v>
      </c>
      <c r="AG30">
        <v>85050</v>
      </c>
      <c r="AH30">
        <v>90900</v>
      </c>
      <c r="AI30">
        <v>96800</v>
      </c>
      <c r="AJ30">
        <f t="shared" si="8"/>
        <v>102620</v>
      </c>
      <c r="AK30">
        <f t="shared" si="9"/>
        <v>108484</v>
      </c>
      <c r="AL30">
        <f t="shared" si="10"/>
        <v>114348</v>
      </c>
      <c r="AM30">
        <f t="shared" si="11"/>
        <v>120212</v>
      </c>
    </row>
    <row r="31" spans="1:39" x14ac:dyDescent="0.25">
      <c r="A31" t="s">
        <v>330</v>
      </c>
      <c r="B31" t="s">
        <v>126</v>
      </c>
      <c r="C31" t="s">
        <v>286</v>
      </c>
      <c r="D31">
        <v>30600</v>
      </c>
      <c r="E31">
        <v>34950</v>
      </c>
      <c r="F31">
        <v>39300</v>
      </c>
      <c r="G31">
        <v>43650</v>
      </c>
      <c r="H31">
        <v>47150</v>
      </c>
      <c r="I31">
        <v>50650</v>
      </c>
      <c r="J31">
        <v>54150</v>
      </c>
      <c r="K31">
        <v>57650</v>
      </c>
      <c r="L31">
        <f t="shared" si="0"/>
        <v>61109.999999999993</v>
      </c>
      <c r="M31">
        <f t="shared" si="1"/>
        <v>64602</v>
      </c>
      <c r="N31">
        <f t="shared" si="2"/>
        <v>68094</v>
      </c>
      <c r="O31">
        <f t="shared" si="3"/>
        <v>71586</v>
      </c>
      <c r="P31">
        <v>18350</v>
      </c>
      <c r="Q31">
        <v>21150</v>
      </c>
      <c r="R31">
        <v>26650</v>
      </c>
      <c r="S31">
        <v>32150</v>
      </c>
      <c r="T31">
        <v>37650</v>
      </c>
      <c r="U31">
        <v>43150</v>
      </c>
      <c r="V31">
        <v>48650</v>
      </c>
      <c r="W31">
        <v>54150</v>
      </c>
      <c r="X31">
        <f t="shared" si="4"/>
        <v>45010</v>
      </c>
      <c r="Y31">
        <f t="shared" si="5"/>
        <v>47582</v>
      </c>
      <c r="Z31">
        <f t="shared" si="6"/>
        <v>50154</v>
      </c>
      <c r="AA31">
        <f t="shared" si="7"/>
        <v>52726</v>
      </c>
      <c r="AB31">
        <v>48900</v>
      </c>
      <c r="AC31">
        <v>55900</v>
      </c>
      <c r="AD31">
        <v>62900</v>
      </c>
      <c r="AE31">
        <v>69850</v>
      </c>
      <c r="AF31">
        <v>75450</v>
      </c>
      <c r="AG31">
        <v>81050</v>
      </c>
      <c r="AH31">
        <v>86650</v>
      </c>
      <c r="AI31">
        <v>92250</v>
      </c>
      <c r="AJ31">
        <f t="shared" si="8"/>
        <v>97790</v>
      </c>
      <c r="AK31">
        <f t="shared" si="9"/>
        <v>103378</v>
      </c>
      <c r="AL31">
        <f t="shared" si="10"/>
        <v>108966</v>
      </c>
      <c r="AM31">
        <f t="shared" si="11"/>
        <v>114554</v>
      </c>
    </row>
    <row r="32" spans="1:39" x14ac:dyDescent="0.25">
      <c r="A32" t="s">
        <v>331</v>
      </c>
      <c r="B32" t="s">
        <v>98</v>
      </c>
      <c r="C32" t="s">
        <v>288</v>
      </c>
      <c r="D32">
        <v>27800</v>
      </c>
      <c r="E32">
        <v>31800</v>
      </c>
      <c r="F32">
        <v>35750</v>
      </c>
      <c r="G32">
        <v>39700</v>
      </c>
      <c r="H32">
        <v>42900</v>
      </c>
      <c r="I32">
        <v>46100</v>
      </c>
      <c r="J32">
        <v>49250</v>
      </c>
      <c r="K32">
        <v>52450</v>
      </c>
      <c r="L32">
        <f t="shared" si="0"/>
        <v>55580</v>
      </c>
      <c r="M32">
        <f t="shared" si="1"/>
        <v>58756</v>
      </c>
      <c r="N32">
        <f t="shared" si="2"/>
        <v>61932</v>
      </c>
      <c r="O32">
        <f t="shared" si="3"/>
        <v>65107.999999999993</v>
      </c>
      <c r="P32">
        <v>16700</v>
      </c>
      <c r="Q32">
        <v>21150</v>
      </c>
      <c r="R32">
        <v>26650</v>
      </c>
      <c r="S32">
        <v>32150</v>
      </c>
      <c r="T32">
        <v>37650</v>
      </c>
      <c r="U32">
        <v>43150</v>
      </c>
      <c r="V32">
        <v>48650</v>
      </c>
      <c r="W32">
        <v>52450</v>
      </c>
      <c r="X32">
        <f t="shared" si="4"/>
        <v>45010</v>
      </c>
      <c r="Y32">
        <f t="shared" si="5"/>
        <v>47582</v>
      </c>
      <c r="Z32">
        <f t="shared" si="6"/>
        <v>50154</v>
      </c>
      <c r="AA32">
        <f t="shared" si="7"/>
        <v>52726</v>
      </c>
      <c r="AB32">
        <v>44450</v>
      </c>
      <c r="AC32">
        <v>50800</v>
      </c>
      <c r="AD32">
        <v>57150</v>
      </c>
      <c r="AE32">
        <v>63500</v>
      </c>
      <c r="AF32">
        <v>68600</v>
      </c>
      <c r="AG32">
        <v>73700</v>
      </c>
      <c r="AH32">
        <v>78750</v>
      </c>
      <c r="AI32">
        <v>83850</v>
      </c>
      <c r="AJ32">
        <f t="shared" si="8"/>
        <v>88900</v>
      </c>
      <c r="AK32">
        <f t="shared" si="9"/>
        <v>93980</v>
      </c>
      <c r="AL32">
        <f t="shared" si="10"/>
        <v>99060</v>
      </c>
      <c r="AM32">
        <f t="shared" si="11"/>
        <v>104140</v>
      </c>
    </row>
    <row r="33" spans="1:39" x14ac:dyDescent="0.25">
      <c r="A33" t="s">
        <v>332</v>
      </c>
      <c r="B33" t="s">
        <v>127</v>
      </c>
      <c r="C33" t="s">
        <v>271</v>
      </c>
      <c r="D33">
        <v>27800</v>
      </c>
      <c r="E33">
        <v>31800</v>
      </c>
      <c r="F33">
        <v>35750</v>
      </c>
      <c r="G33">
        <v>39700</v>
      </c>
      <c r="H33">
        <v>42900</v>
      </c>
      <c r="I33">
        <v>46100</v>
      </c>
      <c r="J33">
        <v>49250</v>
      </c>
      <c r="K33">
        <v>52450</v>
      </c>
      <c r="L33">
        <f t="shared" si="0"/>
        <v>55580</v>
      </c>
      <c r="M33">
        <f t="shared" si="1"/>
        <v>58756</v>
      </c>
      <c r="N33">
        <f t="shared" si="2"/>
        <v>61932</v>
      </c>
      <c r="O33">
        <f t="shared" si="3"/>
        <v>65107.999999999993</v>
      </c>
      <c r="P33">
        <v>16700</v>
      </c>
      <c r="Q33">
        <v>21150</v>
      </c>
      <c r="R33">
        <v>26650</v>
      </c>
      <c r="S33">
        <v>32150</v>
      </c>
      <c r="T33">
        <v>37650</v>
      </c>
      <c r="U33">
        <v>43150</v>
      </c>
      <c r="V33">
        <v>48650</v>
      </c>
      <c r="W33">
        <v>52450</v>
      </c>
      <c r="X33">
        <f t="shared" si="4"/>
        <v>45010</v>
      </c>
      <c r="Y33">
        <f t="shared" si="5"/>
        <v>47582</v>
      </c>
      <c r="Z33">
        <f t="shared" si="6"/>
        <v>50154</v>
      </c>
      <c r="AA33">
        <f t="shared" si="7"/>
        <v>52726</v>
      </c>
      <c r="AB33">
        <v>44450</v>
      </c>
      <c r="AC33">
        <v>50800</v>
      </c>
      <c r="AD33">
        <v>57150</v>
      </c>
      <c r="AE33">
        <v>63500</v>
      </c>
      <c r="AF33">
        <v>68600</v>
      </c>
      <c r="AG33">
        <v>73700</v>
      </c>
      <c r="AH33">
        <v>78750</v>
      </c>
      <c r="AI33">
        <v>83850</v>
      </c>
      <c r="AJ33">
        <f t="shared" si="8"/>
        <v>88900</v>
      </c>
      <c r="AK33">
        <f t="shared" si="9"/>
        <v>93980</v>
      </c>
      <c r="AL33">
        <f t="shared" si="10"/>
        <v>99060</v>
      </c>
      <c r="AM33">
        <f t="shared" si="11"/>
        <v>104140</v>
      </c>
    </row>
    <row r="34" spans="1:39" x14ac:dyDescent="0.25">
      <c r="A34" t="s">
        <v>333</v>
      </c>
      <c r="B34" t="s">
        <v>128</v>
      </c>
      <c r="C34" t="s">
        <v>276</v>
      </c>
      <c r="D34">
        <v>33500</v>
      </c>
      <c r="E34">
        <v>38300</v>
      </c>
      <c r="F34">
        <v>43100</v>
      </c>
      <c r="G34">
        <v>47850</v>
      </c>
      <c r="H34">
        <v>51700</v>
      </c>
      <c r="I34">
        <v>55550</v>
      </c>
      <c r="J34">
        <v>59350</v>
      </c>
      <c r="K34">
        <v>63200</v>
      </c>
      <c r="L34">
        <f t="shared" si="0"/>
        <v>66990</v>
      </c>
      <c r="M34">
        <f t="shared" si="1"/>
        <v>70818</v>
      </c>
      <c r="N34">
        <f t="shared" si="2"/>
        <v>74646</v>
      </c>
      <c r="O34">
        <f t="shared" si="3"/>
        <v>78474</v>
      </c>
      <c r="P34">
        <v>20100</v>
      </c>
      <c r="Q34">
        <v>23000</v>
      </c>
      <c r="R34">
        <v>26650</v>
      </c>
      <c r="S34">
        <v>32150</v>
      </c>
      <c r="T34">
        <v>37650</v>
      </c>
      <c r="U34">
        <v>43150</v>
      </c>
      <c r="V34">
        <v>48650</v>
      </c>
      <c r="W34">
        <v>54150</v>
      </c>
      <c r="X34">
        <f t="shared" si="4"/>
        <v>45010</v>
      </c>
      <c r="Y34">
        <f t="shared" si="5"/>
        <v>47582</v>
      </c>
      <c r="Z34">
        <f t="shared" si="6"/>
        <v>50154</v>
      </c>
      <c r="AA34">
        <f t="shared" si="7"/>
        <v>52726</v>
      </c>
      <c r="AB34">
        <v>53600</v>
      </c>
      <c r="AC34">
        <v>61250</v>
      </c>
      <c r="AD34">
        <v>68900</v>
      </c>
      <c r="AE34">
        <v>76550</v>
      </c>
      <c r="AF34">
        <v>82700</v>
      </c>
      <c r="AG34">
        <v>88800</v>
      </c>
      <c r="AH34">
        <v>94950</v>
      </c>
      <c r="AI34">
        <v>101050</v>
      </c>
      <c r="AJ34">
        <f t="shared" si="8"/>
        <v>107170</v>
      </c>
      <c r="AK34">
        <f t="shared" si="9"/>
        <v>113294</v>
      </c>
      <c r="AL34">
        <f t="shared" si="10"/>
        <v>119418</v>
      </c>
      <c r="AM34">
        <f t="shared" si="11"/>
        <v>125541.99999999999</v>
      </c>
    </row>
    <row r="35" spans="1:39" x14ac:dyDescent="0.25">
      <c r="A35" t="s">
        <v>334</v>
      </c>
      <c r="B35" t="s">
        <v>60</v>
      </c>
      <c r="C35" t="s">
        <v>283</v>
      </c>
      <c r="D35">
        <v>27800</v>
      </c>
      <c r="E35">
        <v>31800</v>
      </c>
      <c r="F35">
        <v>35750</v>
      </c>
      <c r="G35">
        <v>39700</v>
      </c>
      <c r="H35">
        <v>42900</v>
      </c>
      <c r="I35">
        <v>46100</v>
      </c>
      <c r="J35">
        <v>49250</v>
      </c>
      <c r="K35">
        <v>52450</v>
      </c>
      <c r="L35">
        <f t="shared" si="0"/>
        <v>55580</v>
      </c>
      <c r="M35">
        <f t="shared" si="1"/>
        <v>58756</v>
      </c>
      <c r="N35">
        <f t="shared" si="2"/>
        <v>61932</v>
      </c>
      <c r="O35">
        <f t="shared" si="3"/>
        <v>65107.999999999993</v>
      </c>
      <c r="P35">
        <v>16700</v>
      </c>
      <c r="Q35">
        <v>21150</v>
      </c>
      <c r="R35">
        <v>26650</v>
      </c>
      <c r="S35">
        <v>32150</v>
      </c>
      <c r="T35">
        <v>37650</v>
      </c>
      <c r="U35">
        <v>43150</v>
      </c>
      <c r="V35">
        <v>48650</v>
      </c>
      <c r="W35">
        <v>52450</v>
      </c>
      <c r="X35">
        <f t="shared" si="4"/>
        <v>45010</v>
      </c>
      <c r="Y35">
        <f t="shared" si="5"/>
        <v>47582</v>
      </c>
      <c r="Z35">
        <f t="shared" si="6"/>
        <v>50154</v>
      </c>
      <c r="AA35">
        <f t="shared" si="7"/>
        <v>52726</v>
      </c>
      <c r="AB35">
        <v>44450</v>
      </c>
      <c r="AC35">
        <v>50800</v>
      </c>
      <c r="AD35">
        <v>57150</v>
      </c>
      <c r="AE35">
        <v>63500</v>
      </c>
      <c r="AF35">
        <v>68600</v>
      </c>
      <c r="AG35">
        <v>73700</v>
      </c>
      <c r="AH35">
        <v>78750</v>
      </c>
      <c r="AI35">
        <v>83850</v>
      </c>
      <c r="AJ35">
        <f t="shared" si="8"/>
        <v>88900</v>
      </c>
      <c r="AK35">
        <f t="shared" si="9"/>
        <v>93980</v>
      </c>
      <c r="AL35">
        <f t="shared" si="10"/>
        <v>99060</v>
      </c>
      <c r="AM35">
        <f t="shared" si="11"/>
        <v>104140</v>
      </c>
    </row>
    <row r="36" spans="1:39" x14ac:dyDescent="0.25">
      <c r="A36" t="s">
        <v>335</v>
      </c>
      <c r="B36" t="s">
        <v>129</v>
      </c>
      <c r="C36" t="s">
        <v>276</v>
      </c>
      <c r="D36">
        <v>27800</v>
      </c>
      <c r="E36">
        <v>31800</v>
      </c>
      <c r="F36">
        <v>35750</v>
      </c>
      <c r="G36">
        <v>39700</v>
      </c>
      <c r="H36">
        <v>42900</v>
      </c>
      <c r="I36">
        <v>46100</v>
      </c>
      <c r="J36">
        <v>49250</v>
      </c>
      <c r="K36">
        <v>52450</v>
      </c>
      <c r="L36">
        <f t="shared" si="0"/>
        <v>55580</v>
      </c>
      <c r="M36">
        <f t="shared" si="1"/>
        <v>58756</v>
      </c>
      <c r="N36">
        <f t="shared" si="2"/>
        <v>61932</v>
      </c>
      <c r="O36">
        <f t="shared" si="3"/>
        <v>65107.999999999993</v>
      </c>
      <c r="P36">
        <v>16700</v>
      </c>
      <c r="Q36">
        <v>21150</v>
      </c>
      <c r="R36">
        <v>26650</v>
      </c>
      <c r="S36">
        <v>32150</v>
      </c>
      <c r="T36">
        <v>37650</v>
      </c>
      <c r="U36">
        <v>43150</v>
      </c>
      <c r="V36">
        <v>48650</v>
      </c>
      <c r="W36">
        <v>52450</v>
      </c>
      <c r="X36">
        <f t="shared" si="4"/>
        <v>45010</v>
      </c>
      <c r="Y36">
        <f t="shared" si="5"/>
        <v>47582</v>
      </c>
      <c r="Z36">
        <f t="shared" si="6"/>
        <v>50154</v>
      </c>
      <c r="AA36">
        <f t="shared" si="7"/>
        <v>52726</v>
      </c>
      <c r="AB36">
        <v>44450</v>
      </c>
      <c r="AC36">
        <v>50800</v>
      </c>
      <c r="AD36">
        <v>57150</v>
      </c>
      <c r="AE36">
        <v>63500</v>
      </c>
      <c r="AF36">
        <v>68600</v>
      </c>
      <c r="AG36">
        <v>73700</v>
      </c>
      <c r="AH36">
        <v>78750</v>
      </c>
      <c r="AI36">
        <v>83850</v>
      </c>
      <c r="AJ36">
        <f t="shared" si="8"/>
        <v>88900</v>
      </c>
      <c r="AK36">
        <f t="shared" si="9"/>
        <v>93980</v>
      </c>
      <c r="AL36">
        <f t="shared" si="10"/>
        <v>99060</v>
      </c>
      <c r="AM36">
        <f t="shared" si="11"/>
        <v>104140</v>
      </c>
    </row>
    <row r="37" spans="1:39" x14ac:dyDescent="0.25">
      <c r="A37" t="s">
        <v>336</v>
      </c>
      <c r="B37" t="s">
        <v>11</v>
      </c>
      <c r="C37" t="s">
        <v>278</v>
      </c>
      <c r="D37">
        <v>35400</v>
      </c>
      <c r="E37">
        <v>40450</v>
      </c>
      <c r="F37">
        <v>45500</v>
      </c>
      <c r="G37">
        <v>50550</v>
      </c>
      <c r="H37">
        <v>54600</v>
      </c>
      <c r="I37">
        <v>58650</v>
      </c>
      <c r="J37">
        <v>62700</v>
      </c>
      <c r="K37">
        <v>66750</v>
      </c>
      <c r="L37">
        <f t="shared" si="0"/>
        <v>70770</v>
      </c>
      <c r="M37">
        <f t="shared" si="1"/>
        <v>74814</v>
      </c>
      <c r="N37">
        <f t="shared" si="2"/>
        <v>78858</v>
      </c>
      <c r="O37">
        <f t="shared" si="3"/>
        <v>82902</v>
      </c>
      <c r="P37">
        <v>21250</v>
      </c>
      <c r="Q37">
        <v>24300</v>
      </c>
      <c r="R37">
        <v>27350</v>
      </c>
      <c r="S37">
        <v>32150</v>
      </c>
      <c r="T37">
        <v>37650</v>
      </c>
      <c r="U37">
        <v>43150</v>
      </c>
      <c r="V37">
        <v>48650</v>
      </c>
      <c r="W37">
        <v>54150</v>
      </c>
      <c r="X37">
        <f t="shared" si="4"/>
        <v>45010</v>
      </c>
      <c r="Y37">
        <f t="shared" si="5"/>
        <v>47582</v>
      </c>
      <c r="Z37">
        <f t="shared" si="6"/>
        <v>50154</v>
      </c>
      <c r="AA37">
        <f t="shared" si="7"/>
        <v>52726</v>
      </c>
      <c r="AB37">
        <v>56650</v>
      </c>
      <c r="AC37">
        <v>64750</v>
      </c>
      <c r="AD37">
        <v>72850</v>
      </c>
      <c r="AE37">
        <v>80900</v>
      </c>
      <c r="AF37">
        <v>87400</v>
      </c>
      <c r="AG37">
        <v>93850</v>
      </c>
      <c r="AH37">
        <v>100350</v>
      </c>
      <c r="AI37">
        <v>106800</v>
      </c>
      <c r="AJ37">
        <f t="shared" si="8"/>
        <v>113260</v>
      </c>
      <c r="AK37">
        <f t="shared" si="9"/>
        <v>119732</v>
      </c>
      <c r="AL37">
        <f t="shared" si="10"/>
        <v>126204</v>
      </c>
      <c r="AM37">
        <f t="shared" si="11"/>
        <v>132676</v>
      </c>
    </row>
    <row r="38" spans="1:39" x14ac:dyDescent="0.25">
      <c r="A38" t="s">
        <v>337</v>
      </c>
      <c r="B38" t="s">
        <v>12</v>
      </c>
      <c r="C38" t="s">
        <v>271</v>
      </c>
      <c r="D38">
        <v>27800</v>
      </c>
      <c r="E38">
        <v>31800</v>
      </c>
      <c r="F38">
        <v>35750</v>
      </c>
      <c r="G38">
        <v>39700</v>
      </c>
      <c r="H38">
        <v>42900</v>
      </c>
      <c r="I38">
        <v>46100</v>
      </c>
      <c r="J38">
        <v>49250</v>
      </c>
      <c r="K38">
        <v>52450</v>
      </c>
      <c r="L38">
        <f t="shared" si="0"/>
        <v>55580</v>
      </c>
      <c r="M38">
        <f t="shared" si="1"/>
        <v>58756</v>
      </c>
      <c r="N38">
        <f t="shared" si="2"/>
        <v>61932</v>
      </c>
      <c r="O38">
        <f t="shared" si="3"/>
        <v>65107.999999999993</v>
      </c>
      <c r="P38">
        <v>16700</v>
      </c>
      <c r="Q38">
        <v>21150</v>
      </c>
      <c r="R38">
        <v>26650</v>
      </c>
      <c r="S38">
        <v>32150</v>
      </c>
      <c r="T38">
        <v>37650</v>
      </c>
      <c r="U38">
        <v>43150</v>
      </c>
      <c r="V38">
        <v>48650</v>
      </c>
      <c r="W38">
        <v>52450</v>
      </c>
      <c r="X38">
        <f t="shared" si="4"/>
        <v>45010</v>
      </c>
      <c r="Y38">
        <f t="shared" si="5"/>
        <v>47582</v>
      </c>
      <c r="Z38">
        <f t="shared" si="6"/>
        <v>50154</v>
      </c>
      <c r="AA38">
        <f t="shared" si="7"/>
        <v>52726</v>
      </c>
      <c r="AB38">
        <v>44450</v>
      </c>
      <c r="AC38">
        <v>50800</v>
      </c>
      <c r="AD38">
        <v>57150</v>
      </c>
      <c r="AE38">
        <v>63500</v>
      </c>
      <c r="AF38">
        <v>68600</v>
      </c>
      <c r="AG38">
        <v>73700</v>
      </c>
      <c r="AH38">
        <v>78750</v>
      </c>
      <c r="AI38">
        <v>83850</v>
      </c>
      <c r="AJ38">
        <f t="shared" si="8"/>
        <v>88900</v>
      </c>
      <c r="AK38">
        <f t="shared" si="9"/>
        <v>93980</v>
      </c>
      <c r="AL38">
        <f t="shared" si="10"/>
        <v>99060</v>
      </c>
      <c r="AM38">
        <f t="shared" si="11"/>
        <v>104140</v>
      </c>
    </row>
    <row r="39" spans="1:39" x14ac:dyDescent="0.25">
      <c r="A39" t="s">
        <v>338</v>
      </c>
      <c r="B39" t="s">
        <v>130</v>
      </c>
      <c r="C39" t="s">
        <v>276</v>
      </c>
      <c r="D39">
        <v>27800</v>
      </c>
      <c r="E39">
        <v>31800</v>
      </c>
      <c r="F39">
        <v>35750</v>
      </c>
      <c r="G39">
        <v>39700</v>
      </c>
      <c r="H39">
        <v>42900</v>
      </c>
      <c r="I39">
        <v>46100</v>
      </c>
      <c r="J39">
        <v>49250</v>
      </c>
      <c r="K39">
        <v>52450</v>
      </c>
      <c r="L39">
        <f t="shared" si="0"/>
        <v>55580</v>
      </c>
      <c r="M39">
        <f t="shared" si="1"/>
        <v>58756</v>
      </c>
      <c r="N39">
        <f t="shared" si="2"/>
        <v>61932</v>
      </c>
      <c r="O39">
        <f t="shared" si="3"/>
        <v>65107.999999999993</v>
      </c>
      <c r="P39">
        <v>16700</v>
      </c>
      <c r="Q39">
        <v>21150</v>
      </c>
      <c r="R39">
        <v>26650</v>
      </c>
      <c r="S39">
        <v>32150</v>
      </c>
      <c r="T39">
        <v>37650</v>
      </c>
      <c r="U39">
        <v>43150</v>
      </c>
      <c r="V39">
        <v>48650</v>
      </c>
      <c r="W39">
        <v>52450</v>
      </c>
      <c r="X39">
        <f t="shared" si="4"/>
        <v>45010</v>
      </c>
      <c r="Y39">
        <f t="shared" si="5"/>
        <v>47582</v>
      </c>
      <c r="Z39">
        <f t="shared" si="6"/>
        <v>50154</v>
      </c>
      <c r="AA39">
        <f t="shared" si="7"/>
        <v>52726</v>
      </c>
      <c r="AB39">
        <v>44450</v>
      </c>
      <c r="AC39">
        <v>50800</v>
      </c>
      <c r="AD39">
        <v>57150</v>
      </c>
      <c r="AE39">
        <v>63500</v>
      </c>
      <c r="AF39">
        <v>68600</v>
      </c>
      <c r="AG39">
        <v>73700</v>
      </c>
      <c r="AH39">
        <v>78750</v>
      </c>
      <c r="AI39">
        <v>83850</v>
      </c>
      <c r="AJ39">
        <f t="shared" si="8"/>
        <v>88900</v>
      </c>
      <c r="AK39">
        <f t="shared" si="9"/>
        <v>93980</v>
      </c>
      <c r="AL39">
        <f t="shared" si="10"/>
        <v>99060</v>
      </c>
      <c r="AM39">
        <f t="shared" si="11"/>
        <v>104140</v>
      </c>
    </row>
    <row r="40" spans="1:39" x14ac:dyDescent="0.25">
      <c r="A40" t="s">
        <v>339</v>
      </c>
      <c r="B40" t="s">
        <v>13</v>
      </c>
      <c r="C40" t="s">
        <v>275</v>
      </c>
      <c r="D40">
        <v>31100</v>
      </c>
      <c r="E40">
        <v>35600</v>
      </c>
      <c r="F40">
        <v>40000</v>
      </c>
      <c r="G40">
        <v>44450</v>
      </c>
      <c r="H40">
        <v>48050</v>
      </c>
      <c r="I40">
        <v>51600</v>
      </c>
      <c r="J40">
        <v>55150</v>
      </c>
      <c r="K40">
        <v>58700</v>
      </c>
      <c r="L40">
        <f t="shared" si="0"/>
        <v>62229.999999999993</v>
      </c>
      <c r="M40">
        <f t="shared" si="1"/>
        <v>65786</v>
      </c>
      <c r="N40">
        <f t="shared" si="2"/>
        <v>69342</v>
      </c>
      <c r="O40">
        <f t="shared" si="3"/>
        <v>72898</v>
      </c>
      <c r="P40">
        <v>18700</v>
      </c>
      <c r="Q40">
        <v>21350</v>
      </c>
      <c r="R40">
        <v>26650</v>
      </c>
      <c r="S40">
        <v>32150</v>
      </c>
      <c r="T40">
        <v>37650</v>
      </c>
      <c r="U40">
        <v>43150</v>
      </c>
      <c r="V40">
        <v>48650</v>
      </c>
      <c r="W40">
        <v>54150</v>
      </c>
      <c r="X40">
        <f t="shared" si="4"/>
        <v>45010</v>
      </c>
      <c r="Y40">
        <f t="shared" si="5"/>
        <v>47582</v>
      </c>
      <c r="Z40">
        <f t="shared" si="6"/>
        <v>50154</v>
      </c>
      <c r="AA40">
        <f t="shared" si="7"/>
        <v>52726</v>
      </c>
      <c r="AB40">
        <v>49800</v>
      </c>
      <c r="AC40">
        <v>56900</v>
      </c>
      <c r="AD40">
        <v>64000</v>
      </c>
      <c r="AE40">
        <v>71100</v>
      </c>
      <c r="AF40">
        <v>76800</v>
      </c>
      <c r="AG40">
        <v>82500</v>
      </c>
      <c r="AH40">
        <v>88200</v>
      </c>
      <c r="AI40">
        <v>93900</v>
      </c>
      <c r="AJ40">
        <f t="shared" si="8"/>
        <v>99540</v>
      </c>
      <c r="AK40">
        <f t="shared" si="9"/>
        <v>105228</v>
      </c>
      <c r="AL40">
        <f t="shared" si="10"/>
        <v>110916</v>
      </c>
      <c r="AM40">
        <f t="shared" si="11"/>
        <v>116604</v>
      </c>
    </row>
    <row r="41" spans="1:39" x14ac:dyDescent="0.25">
      <c r="A41" t="s">
        <v>340</v>
      </c>
      <c r="B41" t="s">
        <v>131</v>
      </c>
      <c r="C41" t="s">
        <v>279</v>
      </c>
      <c r="D41">
        <v>27800</v>
      </c>
      <c r="E41">
        <v>31800</v>
      </c>
      <c r="F41">
        <v>35750</v>
      </c>
      <c r="G41">
        <v>39700</v>
      </c>
      <c r="H41">
        <v>42900</v>
      </c>
      <c r="I41">
        <v>46100</v>
      </c>
      <c r="J41">
        <v>49250</v>
      </c>
      <c r="K41">
        <v>52450</v>
      </c>
      <c r="L41">
        <f t="shared" si="0"/>
        <v>55580</v>
      </c>
      <c r="M41">
        <f t="shared" si="1"/>
        <v>58756</v>
      </c>
      <c r="N41">
        <f t="shared" si="2"/>
        <v>61932</v>
      </c>
      <c r="O41">
        <f t="shared" si="3"/>
        <v>65107.999999999993</v>
      </c>
      <c r="P41">
        <v>16700</v>
      </c>
      <c r="Q41">
        <v>21150</v>
      </c>
      <c r="R41">
        <v>26650</v>
      </c>
      <c r="S41">
        <v>32150</v>
      </c>
      <c r="T41">
        <v>37650</v>
      </c>
      <c r="U41">
        <v>43150</v>
      </c>
      <c r="V41">
        <v>48650</v>
      </c>
      <c r="W41">
        <v>52450</v>
      </c>
      <c r="X41">
        <f t="shared" si="4"/>
        <v>45010</v>
      </c>
      <c r="Y41">
        <f t="shared" si="5"/>
        <v>47582</v>
      </c>
      <c r="Z41">
        <f t="shared" si="6"/>
        <v>50154</v>
      </c>
      <c r="AA41">
        <f t="shared" si="7"/>
        <v>52726</v>
      </c>
      <c r="AB41">
        <v>44450</v>
      </c>
      <c r="AC41">
        <v>50800</v>
      </c>
      <c r="AD41">
        <v>57150</v>
      </c>
      <c r="AE41">
        <v>63500</v>
      </c>
      <c r="AF41">
        <v>68600</v>
      </c>
      <c r="AG41">
        <v>73700</v>
      </c>
      <c r="AH41">
        <v>78750</v>
      </c>
      <c r="AI41">
        <v>83850</v>
      </c>
      <c r="AJ41">
        <f t="shared" si="8"/>
        <v>88900</v>
      </c>
      <c r="AK41">
        <f t="shared" si="9"/>
        <v>93980</v>
      </c>
      <c r="AL41">
        <f t="shared" si="10"/>
        <v>99060</v>
      </c>
      <c r="AM41">
        <f t="shared" si="11"/>
        <v>104140</v>
      </c>
    </row>
    <row r="42" spans="1:39" x14ac:dyDescent="0.25">
      <c r="A42" t="s">
        <v>341</v>
      </c>
      <c r="B42" t="s">
        <v>132</v>
      </c>
      <c r="C42" t="s">
        <v>289</v>
      </c>
      <c r="D42">
        <v>27800</v>
      </c>
      <c r="E42">
        <v>31800</v>
      </c>
      <c r="F42">
        <v>35750</v>
      </c>
      <c r="G42">
        <v>39700</v>
      </c>
      <c r="H42">
        <v>42900</v>
      </c>
      <c r="I42">
        <v>46100</v>
      </c>
      <c r="J42">
        <v>49250</v>
      </c>
      <c r="K42">
        <v>52450</v>
      </c>
      <c r="L42">
        <f t="shared" si="0"/>
        <v>55580</v>
      </c>
      <c r="M42">
        <f t="shared" si="1"/>
        <v>58756</v>
      </c>
      <c r="N42">
        <f t="shared" si="2"/>
        <v>61932</v>
      </c>
      <c r="O42">
        <f t="shared" si="3"/>
        <v>65107.999999999993</v>
      </c>
      <c r="P42">
        <v>16700</v>
      </c>
      <c r="Q42">
        <v>21150</v>
      </c>
      <c r="R42">
        <v>26650</v>
      </c>
      <c r="S42">
        <v>32150</v>
      </c>
      <c r="T42">
        <v>37650</v>
      </c>
      <c r="U42">
        <v>43150</v>
      </c>
      <c r="V42">
        <v>48650</v>
      </c>
      <c r="W42">
        <v>52450</v>
      </c>
      <c r="X42">
        <f t="shared" si="4"/>
        <v>45010</v>
      </c>
      <c r="Y42">
        <f t="shared" si="5"/>
        <v>47582</v>
      </c>
      <c r="Z42">
        <f t="shared" si="6"/>
        <v>50154</v>
      </c>
      <c r="AA42">
        <f t="shared" si="7"/>
        <v>52726</v>
      </c>
      <c r="AB42">
        <v>44450</v>
      </c>
      <c r="AC42">
        <v>50800</v>
      </c>
      <c r="AD42">
        <v>57150</v>
      </c>
      <c r="AE42">
        <v>63500</v>
      </c>
      <c r="AF42">
        <v>68600</v>
      </c>
      <c r="AG42">
        <v>73700</v>
      </c>
      <c r="AH42">
        <v>78750</v>
      </c>
      <c r="AI42">
        <v>83850</v>
      </c>
      <c r="AJ42">
        <f t="shared" si="8"/>
        <v>88900</v>
      </c>
      <c r="AK42">
        <f t="shared" si="9"/>
        <v>93980</v>
      </c>
      <c r="AL42">
        <f t="shared" si="10"/>
        <v>99060</v>
      </c>
      <c r="AM42">
        <f t="shared" si="11"/>
        <v>104140</v>
      </c>
    </row>
    <row r="43" spans="1:39" x14ac:dyDescent="0.25">
      <c r="A43" t="s">
        <v>342</v>
      </c>
      <c r="B43" t="s">
        <v>133</v>
      </c>
      <c r="C43" t="s">
        <v>286</v>
      </c>
      <c r="D43">
        <v>27800</v>
      </c>
      <c r="E43">
        <v>31800</v>
      </c>
      <c r="F43">
        <v>35750</v>
      </c>
      <c r="G43">
        <v>39700</v>
      </c>
      <c r="H43">
        <v>42900</v>
      </c>
      <c r="I43">
        <v>46100</v>
      </c>
      <c r="J43">
        <v>49250</v>
      </c>
      <c r="K43">
        <v>52450</v>
      </c>
      <c r="L43">
        <f t="shared" si="0"/>
        <v>55580</v>
      </c>
      <c r="M43">
        <f t="shared" si="1"/>
        <v>58756</v>
      </c>
      <c r="N43">
        <f t="shared" si="2"/>
        <v>61932</v>
      </c>
      <c r="O43">
        <f t="shared" si="3"/>
        <v>65107.999999999993</v>
      </c>
      <c r="P43">
        <v>16700</v>
      </c>
      <c r="Q43">
        <v>21150</v>
      </c>
      <c r="R43">
        <v>26650</v>
      </c>
      <c r="S43">
        <v>32150</v>
      </c>
      <c r="T43">
        <v>37650</v>
      </c>
      <c r="U43">
        <v>43150</v>
      </c>
      <c r="V43">
        <v>48650</v>
      </c>
      <c r="W43">
        <v>52450</v>
      </c>
      <c r="X43">
        <f t="shared" si="4"/>
        <v>45010</v>
      </c>
      <c r="Y43">
        <f t="shared" si="5"/>
        <v>47582</v>
      </c>
      <c r="Z43">
        <f t="shared" si="6"/>
        <v>50154</v>
      </c>
      <c r="AA43">
        <f t="shared" si="7"/>
        <v>52726</v>
      </c>
      <c r="AB43">
        <v>44450</v>
      </c>
      <c r="AC43">
        <v>50800</v>
      </c>
      <c r="AD43">
        <v>57150</v>
      </c>
      <c r="AE43">
        <v>63500</v>
      </c>
      <c r="AF43">
        <v>68600</v>
      </c>
      <c r="AG43">
        <v>73700</v>
      </c>
      <c r="AH43">
        <v>78750</v>
      </c>
      <c r="AI43">
        <v>83850</v>
      </c>
      <c r="AJ43">
        <f t="shared" si="8"/>
        <v>88900</v>
      </c>
      <c r="AK43">
        <f t="shared" si="9"/>
        <v>93980</v>
      </c>
      <c r="AL43">
        <f t="shared" si="10"/>
        <v>99060</v>
      </c>
      <c r="AM43">
        <f t="shared" si="11"/>
        <v>104140</v>
      </c>
    </row>
    <row r="44" spans="1:39" x14ac:dyDescent="0.25">
      <c r="A44" t="s">
        <v>343</v>
      </c>
      <c r="B44" t="s">
        <v>134</v>
      </c>
      <c r="C44" t="s">
        <v>290</v>
      </c>
      <c r="D44">
        <v>41100</v>
      </c>
      <c r="E44">
        <v>46950</v>
      </c>
      <c r="F44">
        <v>52800</v>
      </c>
      <c r="G44">
        <v>58650</v>
      </c>
      <c r="H44">
        <v>63350</v>
      </c>
      <c r="I44">
        <v>68050</v>
      </c>
      <c r="J44">
        <v>72750</v>
      </c>
      <c r="K44">
        <v>77450</v>
      </c>
      <c r="L44">
        <f t="shared" si="0"/>
        <v>82110</v>
      </c>
      <c r="M44">
        <f t="shared" si="1"/>
        <v>86802</v>
      </c>
      <c r="N44">
        <f t="shared" si="2"/>
        <v>91494</v>
      </c>
      <c r="O44">
        <f t="shared" si="3"/>
        <v>96186</v>
      </c>
      <c r="P44">
        <v>24650</v>
      </c>
      <c r="Q44">
        <v>28200</v>
      </c>
      <c r="R44">
        <v>31700</v>
      </c>
      <c r="S44">
        <v>35200</v>
      </c>
      <c r="T44">
        <v>38050</v>
      </c>
      <c r="U44">
        <v>43150</v>
      </c>
      <c r="V44">
        <v>48650</v>
      </c>
      <c r="W44">
        <v>54150</v>
      </c>
      <c r="X44">
        <f t="shared" si="4"/>
        <v>49280</v>
      </c>
      <c r="Y44">
        <f t="shared" si="5"/>
        <v>52096</v>
      </c>
      <c r="Z44">
        <f t="shared" si="6"/>
        <v>54912</v>
      </c>
      <c r="AA44">
        <f t="shared" si="7"/>
        <v>57728</v>
      </c>
      <c r="AB44">
        <v>65700</v>
      </c>
      <c r="AC44">
        <v>75100</v>
      </c>
      <c r="AD44">
        <v>84500</v>
      </c>
      <c r="AE44">
        <v>93850</v>
      </c>
      <c r="AF44">
        <v>101400</v>
      </c>
      <c r="AG44">
        <v>108900</v>
      </c>
      <c r="AH44">
        <v>116400</v>
      </c>
      <c r="AI44">
        <v>123900</v>
      </c>
      <c r="AJ44">
        <f t="shared" si="8"/>
        <v>131390</v>
      </c>
      <c r="AK44">
        <f t="shared" si="9"/>
        <v>138898</v>
      </c>
      <c r="AL44">
        <f t="shared" si="10"/>
        <v>146406</v>
      </c>
      <c r="AM44">
        <f t="shared" si="11"/>
        <v>153914</v>
      </c>
    </row>
    <row r="45" spans="1:39" x14ac:dyDescent="0.25">
      <c r="A45" t="s">
        <v>344</v>
      </c>
      <c r="B45" t="s">
        <v>135</v>
      </c>
      <c r="C45" t="s">
        <v>276</v>
      </c>
      <c r="D45">
        <v>27800</v>
      </c>
      <c r="E45">
        <v>31800</v>
      </c>
      <c r="F45">
        <v>35750</v>
      </c>
      <c r="G45">
        <v>39700</v>
      </c>
      <c r="H45">
        <v>42900</v>
      </c>
      <c r="I45">
        <v>46100</v>
      </c>
      <c r="J45">
        <v>49250</v>
      </c>
      <c r="K45">
        <v>52450</v>
      </c>
      <c r="L45">
        <f t="shared" si="0"/>
        <v>55580</v>
      </c>
      <c r="M45">
        <f t="shared" si="1"/>
        <v>58756</v>
      </c>
      <c r="N45">
        <f t="shared" si="2"/>
        <v>61932</v>
      </c>
      <c r="O45">
        <f t="shared" si="3"/>
        <v>65107.999999999993</v>
      </c>
      <c r="P45">
        <v>16700</v>
      </c>
      <c r="Q45">
        <v>21150</v>
      </c>
      <c r="R45">
        <v>26650</v>
      </c>
      <c r="S45">
        <v>32150</v>
      </c>
      <c r="T45">
        <v>37650</v>
      </c>
      <c r="U45">
        <v>43150</v>
      </c>
      <c r="V45">
        <v>48650</v>
      </c>
      <c r="W45">
        <v>52450</v>
      </c>
      <c r="X45">
        <f t="shared" si="4"/>
        <v>45010</v>
      </c>
      <c r="Y45">
        <f t="shared" si="5"/>
        <v>47582</v>
      </c>
      <c r="Z45">
        <f t="shared" si="6"/>
        <v>50154</v>
      </c>
      <c r="AA45">
        <f t="shared" si="7"/>
        <v>52726</v>
      </c>
      <c r="AB45">
        <v>44450</v>
      </c>
      <c r="AC45">
        <v>50800</v>
      </c>
      <c r="AD45">
        <v>57150</v>
      </c>
      <c r="AE45">
        <v>63500</v>
      </c>
      <c r="AF45">
        <v>68600</v>
      </c>
      <c r="AG45">
        <v>73700</v>
      </c>
      <c r="AH45">
        <v>78750</v>
      </c>
      <c r="AI45">
        <v>83850</v>
      </c>
      <c r="AJ45">
        <f t="shared" si="8"/>
        <v>88900</v>
      </c>
      <c r="AK45">
        <f t="shared" si="9"/>
        <v>93980</v>
      </c>
      <c r="AL45">
        <f t="shared" si="10"/>
        <v>99060</v>
      </c>
      <c r="AM45">
        <f t="shared" si="11"/>
        <v>104140</v>
      </c>
    </row>
    <row r="46" spans="1:39" x14ac:dyDescent="0.25">
      <c r="A46" t="s">
        <v>36</v>
      </c>
      <c r="B46" t="s">
        <v>136</v>
      </c>
      <c r="C46" t="s">
        <v>278</v>
      </c>
      <c r="D46">
        <v>29850</v>
      </c>
      <c r="E46">
        <v>34100</v>
      </c>
      <c r="F46">
        <v>38350</v>
      </c>
      <c r="G46">
        <v>42650</v>
      </c>
      <c r="H46">
        <v>46050</v>
      </c>
      <c r="I46">
        <v>49450</v>
      </c>
      <c r="J46">
        <v>52900</v>
      </c>
      <c r="K46">
        <v>56300</v>
      </c>
      <c r="L46">
        <f t="shared" si="0"/>
        <v>59709.999999999993</v>
      </c>
      <c r="M46">
        <f t="shared" si="1"/>
        <v>63122</v>
      </c>
      <c r="N46">
        <f t="shared" si="2"/>
        <v>66534</v>
      </c>
      <c r="O46">
        <f t="shared" si="3"/>
        <v>69946</v>
      </c>
      <c r="P46">
        <v>17950</v>
      </c>
      <c r="Q46">
        <v>21150</v>
      </c>
      <c r="R46">
        <v>26650</v>
      </c>
      <c r="S46">
        <v>32150</v>
      </c>
      <c r="T46">
        <v>37650</v>
      </c>
      <c r="U46">
        <v>43150</v>
      </c>
      <c r="V46">
        <v>48650</v>
      </c>
      <c r="W46">
        <v>54150</v>
      </c>
      <c r="X46">
        <f t="shared" si="4"/>
        <v>45010</v>
      </c>
      <c r="Y46">
        <f t="shared" si="5"/>
        <v>47582</v>
      </c>
      <c r="Z46">
        <f t="shared" si="6"/>
        <v>50154</v>
      </c>
      <c r="AA46">
        <f t="shared" si="7"/>
        <v>52726</v>
      </c>
      <c r="AB46">
        <v>47800</v>
      </c>
      <c r="AC46">
        <v>54600</v>
      </c>
      <c r="AD46">
        <v>61450</v>
      </c>
      <c r="AE46">
        <v>68250</v>
      </c>
      <c r="AF46">
        <v>73750</v>
      </c>
      <c r="AG46">
        <v>79200</v>
      </c>
      <c r="AH46">
        <v>84650</v>
      </c>
      <c r="AI46">
        <v>90100</v>
      </c>
      <c r="AJ46">
        <f t="shared" si="8"/>
        <v>95550</v>
      </c>
      <c r="AK46">
        <f t="shared" si="9"/>
        <v>101010</v>
      </c>
      <c r="AL46">
        <f t="shared" si="10"/>
        <v>106470</v>
      </c>
      <c r="AM46">
        <f t="shared" si="11"/>
        <v>111930</v>
      </c>
    </row>
    <row r="47" spans="1:39" x14ac:dyDescent="0.25">
      <c r="A47" t="s">
        <v>345</v>
      </c>
      <c r="B47" t="s">
        <v>137</v>
      </c>
      <c r="C47" t="s">
        <v>277</v>
      </c>
      <c r="D47">
        <v>33850</v>
      </c>
      <c r="E47">
        <v>38650</v>
      </c>
      <c r="F47">
        <v>43500</v>
      </c>
      <c r="G47">
        <v>48300</v>
      </c>
      <c r="H47">
        <v>52200</v>
      </c>
      <c r="I47">
        <v>56050</v>
      </c>
      <c r="J47">
        <v>59900</v>
      </c>
      <c r="K47">
        <v>63800</v>
      </c>
      <c r="L47">
        <f t="shared" si="0"/>
        <v>67620</v>
      </c>
      <c r="M47">
        <f t="shared" si="1"/>
        <v>71484</v>
      </c>
      <c r="N47">
        <f t="shared" si="2"/>
        <v>75348</v>
      </c>
      <c r="O47">
        <f t="shared" si="3"/>
        <v>79212</v>
      </c>
      <c r="P47">
        <v>20300</v>
      </c>
      <c r="Q47">
        <v>23200</v>
      </c>
      <c r="R47">
        <v>26650</v>
      </c>
      <c r="S47">
        <v>32150</v>
      </c>
      <c r="T47">
        <v>37650</v>
      </c>
      <c r="U47">
        <v>43150</v>
      </c>
      <c r="V47">
        <v>48650</v>
      </c>
      <c r="W47">
        <v>54150</v>
      </c>
      <c r="X47">
        <f t="shared" si="4"/>
        <v>45010</v>
      </c>
      <c r="Y47">
        <f t="shared" si="5"/>
        <v>47582</v>
      </c>
      <c r="Z47">
        <f t="shared" si="6"/>
        <v>50154</v>
      </c>
      <c r="AA47">
        <f t="shared" si="7"/>
        <v>52726</v>
      </c>
      <c r="AB47">
        <v>54150</v>
      </c>
      <c r="AC47">
        <v>61850</v>
      </c>
      <c r="AD47">
        <v>69600</v>
      </c>
      <c r="AE47">
        <v>77300</v>
      </c>
      <c r="AF47">
        <v>83500</v>
      </c>
      <c r="AG47">
        <v>89700</v>
      </c>
      <c r="AH47">
        <v>95900</v>
      </c>
      <c r="AI47">
        <v>102050</v>
      </c>
      <c r="AJ47">
        <f t="shared" si="8"/>
        <v>108220</v>
      </c>
      <c r="AK47">
        <f t="shared" si="9"/>
        <v>114404</v>
      </c>
      <c r="AL47">
        <f t="shared" si="10"/>
        <v>120588</v>
      </c>
      <c r="AM47">
        <f t="shared" si="11"/>
        <v>126771.99999999999</v>
      </c>
    </row>
    <row r="48" spans="1:39" x14ac:dyDescent="0.25">
      <c r="A48" t="s">
        <v>346</v>
      </c>
      <c r="B48" t="s">
        <v>73</v>
      </c>
      <c r="C48" t="s">
        <v>286</v>
      </c>
      <c r="D48">
        <v>30300</v>
      </c>
      <c r="E48">
        <v>34600</v>
      </c>
      <c r="F48">
        <v>38950</v>
      </c>
      <c r="G48">
        <v>43300</v>
      </c>
      <c r="H48">
        <v>46750</v>
      </c>
      <c r="I48">
        <v>50200</v>
      </c>
      <c r="J48">
        <v>53700</v>
      </c>
      <c r="K48">
        <v>57150</v>
      </c>
      <c r="L48">
        <f t="shared" si="0"/>
        <v>60619.999999999993</v>
      </c>
      <c r="M48">
        <f t="shared" si="1"/>
        <v>64084</v>
      </c>
      <c r="N48">
        <f t="shared" si="2"/>
        <v>67548</v>
      </c>
      <c r="O48">
        <f t="shared" si="3"/>
        <v>71012</v>
      </c>
      <c r="P48">
        <v>18200</v>
      </c>
      <c r="Q48">
        <v>21150</v>
      </c>
      <c r="R48">
        <v>26650</v>
      </c>
      <c r="S48">
        <v>32150</v>
      </c>
      <c r="T48">
        <v>37650</v>
      </c>
      <c r="U48">
        <v>43150</v>
      </c>
      <c r="V48">
        <v>48650</v>
      </c>
      <c r="W48">
        <v>54150</v>
      </c>
      <c r="X48">
        <f t="shared" si="4"/>
        <v>45010</v>
      </c>
      <c r="Y48">
        <f t="shared" si="5"/>
        <v>47582</v>
      </c>
      <c r="Z48">
        <f t="shared" si="6"/>
        <v>50154</v>
      </c>
      <c r="AA48">
        <f t="shared" si="7"/>
        <v>52726</v>
      </c>
      <c r="AB48">
        <v>48500</v>
      </c>
      <c r="AC48">
        <v>55400</v>
      </c>
      <c r="AD48">
        <v>62350</v>
      </c>
      <c r="AE48">
        <v>69250</v>
      </c>
      <c r="AF48">
        <v>74800</v>
      </c>
      <c r="AG48">
        <v>80350</v>
      </c>
      <c r="AH48">
        <v>85900</v>
      </c>
      <c r="AI48">
        <v>91450</v>
      </c>
      <c r="AJ48">
        <f t="shared" si="8"/>
        <v>96950</v>
      </c>
      <c r="AK48">
        <f t="shared" si="9"/>
        <v>102490</v>
      </c>
      <c r="AL48">
        <f t="shared" si="10"/>
        <v>108030</v>
      </c>
      <c r="AM48">
        <f t="shared" si="11"/>
        <v>113570</v>
      </c>
    </row>
    <row r="49" spans="1:39" x14ac:dyDescent="0.25">
      <c r="A49" t="s">
        <v>347</v>
      </c>
      <c r="B49" t="s">
        <v>138</v>
      </c>
      <c r="C49" t="s">
        <v>289</v>
      </c>
      <c r="D49">
        <v>27800</v>
      </c>
      <c r="E49">
        <v>31800</v>
      </c>
      <c r="F49">
        <v>35750</v>
      </c>
      <c r="G49">
        <v>39700</v>
      </c>
      <c r="H49">
        <v>42900</v>
      </c>
      <c r="I49">
        <v>46100</v>
      </c>
      <c r="J49">
        <v>49250</v>
      </c>
      <c r="K49">
        <v>52450</v>
      </c>
      <c r="L49">
        <f t="shared" si="0"/>
        <v>55580</v>
      </c>
      <c r="M49">
        <f t="shared" si="1"/>
        <v>58756</v>
      </c>
      <c r="N49">
        <f t="shared" si="2"/>
        <v>61932</v>
      </c>
      <c r="O49">
        <f t="shared" si="3"/>
        <v>65107.999999999993</v>
      </c>
      <c r="P49">
        <v>16700</v>
      </c>
      <c r="Q49">
        <v>21150</v>
      </c>
      <c r="R49">
        <v>26650</v>
      </c>
      <c r="S49">
        <v>32150</v>
      </c>
      <c r="T49">
        <v>37650</v>
      </c>
      <c r="U49">
        <v>43150</v>
      </c>
      <c r="V49">
        <v>48650</v>
      </c>
      <c r="W49">
        <v>52450</v>
      </c>
      <c r="X49">
        <f t="shared" si="4"/>
        <v>45010</v>
      </c>
      <c r="Y49">
        <f t="shared" si="5"/>
        <v>47582</v>
      </c>
      <c r="Z49">
        <f t="shared" si="6"/>
        <v>50154</v>
      </c>
      <c r="AA49">
        <f t="shared" si="7"/>
        <v>52726</v>
      </c>
      <c r="AB49">
        <v>44450</v>
      </c>
      <c r="AC49">
        <v>50800</v>
      </c>
      <c r="AD49">
        <v>57150</v>
      </c>
      <c r="AE49">
        <v>63500</v>
      </c>
      <c r="AF49">
        <v>68600</v>
      </c>
      <c r="AG49">
        <v>73700</v>
      </c>
      <c r="AH49">
        <v>78750</v>
      </c>
      <c r="AI49">
        <v>83850</v>
      </c>
      <c r="AJ49">
        <f t="shared" si="8"/>
        <v>88900</v>
      </c>
      <c r="AK49">
        <f t="shared" si="9"/>
        <v>93980</v>
      </c>
      <c r="AL49">
        <f t="shared" si="10"/>
        <v>99060</v>
      </c>
      <c r="AM49">
        <f t="shared" si="11"/>
        <v>104140</v>
      </c>
    </row>
    <row r="50" spans="1:39" x14ac:dyDescent="0.25">
      <c r="A50" t="s">
        <v>348</v>
      </c>
      <c r="B50" t="s">
        <v>139</v>
      </c>
      <c r="C50" t="s">
        <v>291</v>
      </c>
      <c r="D50">
        <v>34500</v>
      </c>
      <c r="E50">
        <v>39400</v>
      </c>
      <c r="F50">
        <v>44350</v>
      </c>
      <c r="G50">
        <v>49250</v>
      </c>
      <c r="H50">
        <v>53200</v>
      </c>
      <c r="I50">
        <v>57150</v>
      </c>
      <c r="J50">
        <v>61100</v>
      </c>
      <c r="K50">
        <v>65050</v>
      </c>
      <c r="L50">
        <f t="shared" si="0"/>
        <v>68950</v>
      </c>
      <c r="M50">
        <f t="shared" si="1"/>
        <v>72890</v>
      </c>
      <c r="N50">
        <f t="shared" si="2"/>
        <v>76830</v>
      </c>
      <c r="O50">
        <f t="shared" si="3"/>
        <v>80770</v>
      </c>
      <c r="P50">
        <v>20700</v>
      </c>
      <c r="Q50">
        <v>23650</v>
      </c>
      <c r="R50">
        <v>26650</v>
      </c>
      <c r="S50">
        <v>32150</v>
      </c>
      <c r="T50">
        <v>37650</v>
      </c>
      <c r="U50">
        <v>43150</v>
      </c>
      <c r="V50">
        <v>48650</v>
      </c>
      <c r="W50">
        <v>54150</v>
      </c>
      <c r="X50">
        <f t="shared" si="4"/>
        <v>45010</v>
      </c>
      <c r="Y50">
        <f t="shared" si="5"/>
        <v>47582</v>
      </c>
      <c r="Z50">
        <f t="shared" si="6"/>
        <v>50154</v>
      </c>
      <c r="AA50">
        <f t="shared" si="7"/>
        <v>52726</v>
      </c>
      <c r="AB50">
        <v>55200</v>
      </c>
      <c r="AC50">
        <v>63050</v>
      </c>
      <c r="AD50">
        <v>70950</v>
      </c>
      <c r="AE50">
        <v>78800</v>
      </c>
      <c r="AF50">
        <v>85150</v>
      </c>
      <c r="AG50">
        <v>91450</v>
      </c>
      <c r="AH50">
        <v>97750</v>
      </c>
      <c r="AI50">
        <v>104050</v>
      </c>
      <c r="AJ50">
        <f t="shared" si="8"/>
        <v>110320</v>
      </c>
      <c r="AK50">
        <f t="shared" si="9"/>
        <v>116624</v>
      </c>
      <c r="AL50">
        <f t="shared" si="10"/>
        <v>122928</v>
      </c>
      <c r="AM50">
        <f t="shared" si="11"/>
        <v>129231.99999999999</v>
      </c>
    </row>
    <row r="51" spans="1:39" x14ac:dyDescent="0.25">
      <c r="A51" t="s">
        <v>349</v>
      </c>
      <c r="B51" t="s">
        <v>140</v>
      </c>
      <c r="C51" t="s">
        <v>281</v>
      </c>
      <c r="D51">
        <v>28800</v>
      </c>
      <c r="E51">
        <v>32900</v>
      </c>
      <c r="F51">
        <v>37000</v>
      </c>
      <c r="G51">
        <v>41100</v>
      </c>
      <c r="H51">
        <v>44400</v>
      </c>
      <c r="I51">
        <v>47700</v>
      </c>
      <c r="J51">
        <v>51000</v>
      </c>
      <c r="K51">
        <v>54250</v>
      </c>
      <c r="L51">
        <f t="shared" si="0"/>
        <v>57539.999999999993</v>
      </c>
      <c r="M51">
        <f t="shared" si="1"/>
        <v>60828</v>
      </c>
      <c r="N51">
        <f t="shared" si="2"/>
        <v>64116</v>
      </c>
      <c r="O51">
        <f t="shared" si="3"/>
        <v>67404</v>
      </c>
      <c r="P51">
        <v>17300</v>
      </c>
      <c r="Q51">
        <v>21150</v>
      </c>
      <c r="R51">
        <v>26650</v>
      </c>
      <c r="S51">
        <v>32150</v>
      </c>
      <c r="T51">
        <v>37650</v>
      </c>
      <c r="U51">
        <v>43150</v>
      </c>
      <c r="V51">
        <v>48650</v>
      </c>
      <c r="W51">
        <v>54150</v>
      </c>
      <c r="X51">
        <f t="shared" si="4"/>
        <v>45010</v>
      </c>
      <c r="Y51">
        <f t="shared" si="5"/>
        <v>47582</v>
      </c>
      <c r="Z51">
        <f t="shared" si="6"/>
        <v>50154</v>
      </c>
      <c r="AA51">
        <f t="shared" si="7"/>
        <v>52726</v>
      </c>
      <c r="AB51">
        <v>46050</v>
      </c>
      <c r="AC51">
        <v>52600</v>
      </c>
      <c r="AD51">
        <v>59200</v>
      </c>
      <c r="AE51">
        <v>65750</v>
      </c>
      <c r="AF51">
        <v>71050</v>
      </c>
      <c r="AG51">
        <v>76300</v>
      </c>
      <c r="AH51">
        <v>81550</v>
      </c>
      <c r="AI51">
        <v>86800</v>
      </c>
      <c r="AJ51">
        <f t="shared" si="8"/>
        <v>92050</v>
      </c>
      <c r="AK51">
        <f t="shared" si="9"/>
        <v>97310</v>
      </c>
      <c r="AL51">
        <f t="shared" si="10"/>
        <v>102570</v>
      </c>
      <c r="AM51">
        <f t="shared" si="11"/>
        <v>107830</v>
      </c>
    </row>
    <row r="52" spans="1:39" x14ac:dyDescent="0.25">
      <c r="A52" t="s">
        <v>350</v>
      </c>
      <c r="B52" t="s">
        <v>141</v>
      </c>
      <c r="C52" t="s">
        <v>275</v>
      </c>
      <c r="D52">
        <v>27800</v>
      </c>
      <c r="E52">
        <v>31800</v>
      </c>
      <c r="F52">
        <v>35750</v>
      </c>
      <c r="G52">
        <v>39700</v>
      </c>
      <c r="H52">
        <v>42900</v>
      </c>
      <c r="I52">
        <v>46100</v>
      </c>
      <c r="J52">
        <v>49250</v>
      </c>
      <c r="K52">
        <v>52450</v>
      </c>
      <c r="L52">
        <f t="shared" si="0"/>
        <v>55580</v>
      </c>
      <c r="M52">
        <f t="shared" si="1"/>
        <v>58756</v>
      </c>
      <c r="N52">
        <f t="shared" si="2"/>
        <v>61932</v>
      </c>
      <c r="O52">
        <f t="shared" si="3"/>
        <v>65107.999999999993</v>
      </c>
      <c r="P52">
        <v>16700</v>
      </c>
      <c r="Q52">
        <v>21150</v>
      </c>
      <c r="R52">
        <v>26650</v>
      </c>
      <c r="S52">
        <v>32150</v>
      </c>
      <c r="T52">
        <v>37650</v>
      </c>
      <c r="U52">
        <v>43150</v>
      </c>
      <c r="V52">
        <v>48650</v>
      </c>
      <c r="W52">
        <v>52450</v>
      </c>
      <c r="X52">
        <f t="shared" si="4"/>
        <v>45010</v>
      </c>
      <c r="Y52">
        <f t="shared" si="5"/>
        <v>47582</v>
      </c>
      <c r="Z52">
        <f t="shared" si="6"/>
        <v>50154</v>
      </c>
      <c r="AA52">
        <f t="shared" si="7"/>
        <v>52726</v>
      </c>
      <c r="AB52">
        <v>44450</v>
      </c>
      <c r="AC52">
        <v>50800</v>
      </c>
      <c r="AD52">
        <v>57150</v>
      </c>
      <c r="AE52">
        <v>63500</v>
      </c>
      <c r="AF52">
        <v>68600</v>
      </c>
      <c r="AG52">
        <v>73700</v>
      </c>
      <c r="AH52">
        <v>78750</v>
      </c>
      <c r="AI52">
        <v>83850</v>
      </c>
      <c r="AJ52">
        <f t="shared" si="8"/>
        <v>88900</v>
      </c>
      <c r="AK52">
        <f t="shared" si="9"/>
        <v>93980</v>
      </c>
      <c r="AL52">
        <f t="shared" si="10"/>
        <v>99060</v>
      </c>
      <c r="AM52">
        <f t="shared" si="11"/>
        <v>104140</v>
      </c>
    </row>
    <row r="53" spans="1:39" x14ac:dyDescent="0.25">
      <c r="A53" t="s">
        <v>351</v>
      </c>
      <c r="B53" t="s">
        <v>142</v>
      </c>
      <c r="C53" t="s">
        <v>272</v>
      </c>
      <c r="D53">
        <v>31400</v>
      </c>
      <c r="E53">
        <v>35900</v>
      </c>
      <c r="F53">
        <v>40400</v>
      </c>
      <c r="G53">
        <v>44850</v>
      </c>
      <c r="H53">
        <v>48450</v>
      </c>
      <c r="I53">
        <v>52050</v>
      </c>
      <c r="J53">
        <v>55650</v>
      </c>
      <c r="K53">
        <v>59250</v>
      </c>
      <c r="L53">
        <f t="shared" si="0"/>
        <v>62789.999999999993</v>
      </c>
      <c r="M53">
        <f t="shared" si="1"/>
        <v>66378</v>
      </c>
      <c r="N53">
        <f t="shared" si="2"/>
        <v>69966</v>
      </c>
      <c r="O53">
        <f t="shared" si="3"/>
        <v>73554</v>
      </c>
      <c r="P53">
        <v>18850</v>
      </c>
      <c r="Q53">
        <v>21550</v>
      </c>
      <c r="R53">
        <v>26650</v>
      </c>
      <c r="S53">
        <v>32150</v>
      </c>
      <c r="T53">
        <v>37650</v>
      </c>
      <c r="U53">
        <v>43150</v>
      </c>
      <c r="V53">
        <v>48650</v>
      </c>
      <c r="W53">
        <v>54150</v>
      </c>
      <c r="X53">
        <f t="shared" si="4"/>
        <v>45010</v>
      </c>
      <c r="Y53">
        <f t="shared" si="5"/>
        <v>47582</v>
      </c>
      <c r="Z53">
        <f t="shared" si="6"/>
        <v>50154</v>
      </c>
      <c r="AA53">
        <f t="shared" si="7"/>
        <v>52726</v>
      </c>
      <c r="AB53">
        <v>50250</v>
      </c>
      <c r="AC53">
        <v>57400</v>
      </c>
      <c r="AD53">
        <v>64600</v>
      </c>
      <c r="AE53">
        <v>71750</v>
      </c>
      <c r="AF53">
        <v>77500</v>
      </c>
      <c r="AG53">
        <v>83250</v>
      </c>
      <c r="AH53">
        <v>89000</v>
      </c>
      <c r="AI53">
        <v>94750</v>
      </c>
      <c r="AJ53">
        <f t="shared" si="8"/>
        <v>100450</v>
      </c>
      <c r="AK53">
        <f t="shared" si="9"/>
        <v>106190</v>
      </c>
      <c r="AL53">
        <f t="shared" si="10"/>
        <v>111930</v>
      </c>
      <c r="AM53">
        <f t="shared" si="11"/>
        <v>117670</v>
      </c>
    </row>
    <row r="54" spans="1:39" x14ac:dyDescent="0.25">
      <c r="A54" t="s">
        <v>352</v>
      </c>
      <c r="B54" t="s">
        <v>102</v>
      </c>
      <c r="C54" t="s">
        <v>289</v>
      </c>
      <c r="D54">
        <v>27800</v>
      </c>
      <c r="E54">
        <v>31800</v>
      </c>
      <c r="F54">
        <v>35750</v>
      </c>
      <c r="G54">
        <v>39700</v>
      </c>
      <c r="H54">
        <v>42900</v>
      </c>
      <c r="I54">
        <v>46100</v>
      </c>
      <c r="J54">
        <v>49250</v>
      </c>
      <c r="K54">
        <v>52450</v>
      </c>
      <c r="L54">
        <f t="shared" si="0"/>
        <v>55580</v>
      </c>
      <c r="M54">
        <f t="shared" si="1"/>
        <v>58756</v>
      </c>
      <c r="N54">
        <f t="shared" si="2"/>
        <v>61932</v>
      </c>
      <c r="O54">
        <f t="shared" si="3"/>
        <v>65107.999999999993</v>
      </c>
      <c r="P54">
        <v>16700</v>
      </c>
      <c r="Q54">
        <v>21150</v>
      </c>
      <c r="R54">
        <v>26650</v>
      </c>
      <c r="S54">
        <v>32150</v>
      </c>
      <c r="T54">
        <v>37650</v>
      </c>
      <c r="U54">
        <v>43150</v>
      </c>
      <c r="V54">
        <v>48650</v>
      </c>
      <c r="W54">
        <v>52450</v>
      </c>
      <c r="X54">
        <f t="shared" si="4"/>
        <v>45010</v>
      </c>
      <c r="Y54">
        <f t="shared" si="5"/>
        <v>47582</v>
      </c>
      <c r="Z54">
        <f t="shared" si="6"/>
        <v>50154</v>
      </c>
      <c r="AA54">
        <f t="shared" si="7"/>
        <v>52726</v>
      </c>
      <c r="AB54">
        <v>44450</v>
      </c>
      <c r="AC54">
        <v>50800</v>
      </c>
      <c r="AD54">
        <v>57150</v>
      </c>
      <c r="AE54">
        <v>63500</v>
      </c>
      <c r="AF54">
        <v>68600</v>
      </c>
      <c r="AG54">
        <v>73700</v>
      </c>
      <c r="AH54">
        <v>78750</v>
      </c>
      <c r="AI54">
        <v>83850</v>
      </c>
      <c r="AJ54">
        <f t="shared" si="8"/>
        <v>88900</v>
      </c>
      <c r="AK54">
        <f t="shared" si="9"/>
        <v>93980</v>
      </c>
      <c r="AL54">
        <f t="shared" si="10"/>
        <v>99060</v>
      </c>
      <c r="AM54">
        <f t="shared" si="11"/>
        <v>104140</v>
      </c>
    </row>
    <row r="55" spans="1:39" x14ac:dyDescent="0.25">
      <c r="A55" t="s">
        <v>353</v>
      </c>
      <c r="B55" t="s">
        <v>143</v>
      </c>
      <c r="C55" t="s">
        <v>279</v>
      </c>
      <c r="D55">
        <v>28550</v>
      </c>
      <c r="E55">
        <v>32600</v>
      </c>
      <c r="F55">
        <v>36700</v>
      </c>
      <c r="G55">
        <v>40750</v>
      </c>
      <c r="H55">
        <v>44050</v>
      </c>
      <c r="I55">
        <v>47300</v>
      </c>
      <c r="J55">
        <v>50550</v>
      </c>
      <c r="K55">
        <v>53800</v>
      </c>
      <c r="L55">
        <f t="shared" si="0"/>
        <v>57050</v>
      </c>
      <c r="M55">
        <f t="shared" si="1"/>
        <v>60310</v>
      </c>
      <c r="N55">
        <f t="shared" si="2"/>
        <v>63570</v>
      </c>
      <c r="O55">
        <f t="shared" si="3"/>
        <v>66830</v>
      </c>
      <c r="P55">
        <v>17150</v>
      </c>
      <c r="Q55">
        <v>21150</v>
      </c>
      <c r="R55">
        <v>26650</v>
      </c>
      <c r="S55">
        <v>32150</v>
      </c>
      <c r="T55">
        <v>37650</v>
      </c>
      <c r="U55">
        <v>43150</v>
      </c>
      <c r="V55">
        <v>48650</v>
      </c>
      <c r="W55">
        <v>53800</v>
      </c>
      <c r="X55">
        <f t="shared" si="4"/>
        <v>45010</v>
      </c>
      <c r="Y55">
        <f t="shared" si="5"/>
        <v>47582</v>
      </c>
      <c r="Z55">
        <f t="shared" si="6"/>
        <v>50154</v>
      </c>
      <c r="AA55">
        <f t="shared" si="7"/>
        <v>52726</v>
      </c>
      <c r="AB55">
        <v>45650</v>
      </c>
      <c r="AC55">
        <v>52200</v>
      </c>
      <c r="AD55">
        <v>58700</v>
      </c>
      <c r="AE55">
        <v>65200</v>
      </c>
      <c r="AF55">
        <v>70450</v>
      </c>
      <c r="AG55">
        <v>75650</v>
      </c>
      <c r="AH55">
        <v>80850</v>
      </c>
      <c r="AI55">
        <v>86100</v>
      </c>
      <c r="AJ55">
        <f t="shared" si="8"/>
        <v>91280</v>
      </c>
      <c r="AK55">
        <f t="shared" si="9"/>
        <v>96496</v>
      </c>
      <c r="AL55">
        <f t="shared" si="10"/>
        <v>101712</v>
      </c>
      <c r="AM55">
        <f t="shared" si="11"/>
        <v>106928</v>
      </c>
    </row>
    <row r="56" spans="1:39" x14ac:dyDescent="0.25">
      <c r="A56" t="s">
        <v>354</v>
      </c>
      <c r="B56" t="s">
        <v>144</v>
      </c>
      <c r="C56" t="s">
        <v>285</v>
      </c>
      <c r="D56">
        <v>27800</v>
      </c>
      <c r="E56">
        <v>31800</v>
      </c>
      <c r="F56">
        <v>35750</v>
      </c>
      <c r="G56">
        <v>39700</v>
      </c>
      <c r="H56">
        <v>42900</v>
      </c>
      <c r="I56">
        <v>46100</v>
      </c>
      <c r="J56">
        <v>49250</v>
      </c>
      <c r="K56">
        <v>52450</v>
      </c>
      <c r="L56">
        <f t="shared" si="0"/>
        <v>55580</v>
      </c>
      <c r="M56">
        <f t="shared" si="1"/>
        <v>58756</v>
      </c>
      <c r="N56">
        <f t="shared" si="2"/>
        <v>61932</v>
      </c>
      <c r="O56">
        <f t="shared" si="3"/>
        <v>65107.999999999993</v>
      </c>
      <c r="P56">
        <v>16700</v>
      </c>
      <c r="Q56">
        <v>21150</v>
      </c>
      <c r="R56">
        <v>26650</v>
      </c>
      <c r="S56">
        <v>32150</v>
      </c>
      <c r="T56">
        <v>37650</v>
      </c>
      <c r="U56">
        <v>43150</v>
      </c>
      <c r="V56">
        <v>48650</v>
      </c>
      <c r="W56">
        <v>52450</v>
      </c>
      <c r="X56">
        <f t="shared" si="4"/>
        <v>45010</v>
      </c>
      <c r="Y56">
        <f t="shared" si="5"/>
        <v>47582</v>
      </c>
      <c r="Z56">
        <f t="shared" si="6"/>
        <v>50154</v>
      </c>
      <c r="AA56">
        <f t="shared" si="7"/>
        <v>52726</v>
      </c>
      <c r="AB56">
        <v>44450</v>
      </c>
      <c r="AC56">
        <v>50800</v>
      </c>
      <c r="AD56">
        <v>57150</v>
      </c>
      <c r="AE56">
        <v>63500</v>
      </c>
      <c r="AF56">
        <v>68600</v>
      </c>
      <c r="AG56">
        <v>73700</v>
      </c>
      <c r="AH56">
        <v>78750</v>
      </c>
      <c r="AI56">
        <v>83850</v>
      </c>
      <c r="AJ56">
        <f t="shared" si="8"/>
        <v>88900</v>
      </c>
      <c r="AK56">
        <f t="shared" si="9"/>
        <v>93980</v>
      </c>
      <c r="AL56">
        <f t="shared" si="10"/>
        <v>99060</v>
      </c>
      <c r="AM56">
        <f t="shared" si="11"/>
        <v>104140</v>
      </c>
    </row>
    <row r="57" spans="1:39" x14ac:dyDescent="0.25">
      <c r="A57" t="s">
        <v>355</v>
      </c>
      <c r="B57" t="s">
        <v>145</v>
      </c>
      <c r="C57" t="s">
        <v>276</v>
      </c>
      <c r="D57">
        <v>30700</v>
      </c>
      <c r="E57">
        <v>35100</v>
      </c>
      <c r="F57">
        <v>39500</v>
      </c>
      <c r="G57">
        <v>43900</v>
      </c>
      <c r="H57">
        <v>47450</v>
      </c>
      <c r="I57">
        <v>50900</v>
      </c>
      <c r="J57">
        <v>54450</v>
      </c>
      <c r="K57">
        <v>57900</v>
      </c>
      <c r="L57">
        <f t="shared" si="0"/>
        <v>61459.999999999993</v>
      </c>
      <c r="M57">
        <f t="shared" si="1"/>
        <v>64972</v>
      </c>
      <c r="N57">
        <f t="shared" si="2"/>
        <v>68484</v>
      </c>
      <c r="O57">
        <f t="shared" si="3"/>
        <v>71996</v>
      </c>
      <c r="P57">
        <v>18450</v>
      </c>
      <c r="Q57">
        <v>21150</v>
      </c>
      <c r="R57">
        <v>26650</v>
      </c>
      <c r="S57">
        <v>32150</v>
      </c>
      <c r="T57">
        <v>37650</v>
      </c>
      <c r="U57">
        <v>43150</v>
      </c>
      <c r="V57">
        <v>48650</v>
      </c>
      <c r="W57">
        <v>54150</v>
      </c>
      <c r="X57">
        <f t="shared" si="4"/>
        <v>45010</v>
      </c>
      <c r="Y57">
        <f t="shared" si="5"/>
        <v>47582</v>
      </c>
      <c r="Z57">
        <f t="shared" si="6"/>
        <v>50154</v>
      </c>
      <c r="AA57">
        <f t="shared" si="7"/>
        <v>52726</v>
      </c>
      <c r="AB57">
        <v>49150</v>
      </c>
      <c r="AC57">
        <v>56200</v>
      </c>
      <c r="AD57">
        <v>63200</v>
      </c>
      <c r="AE57">
        <v>70200</v>
      </c>
      <c r="AF57">
        <v>75850</v>
      </c>
      <c r="AG57">
        <v>81450</v>
      </c>
      <c r="AH57">
        <v>87050</v>
      </c>
      <c r="AI57">
        <v>92700</v>
      </c>
      <c r="AJ57">
        <f t="shared" si="8"/>
        <v>98280</v>
      </c>
      <c r="AK57">
        <f t="shared" si="9"/>
        <v>103896</v>
      </c>
      <c r="AL57">
        <f t="shared" si="10"/>
        <v>109512</v>
      </c>
      <c r="AM57">
        <f t="shared" si="11"/>
        <v>115128</v>
      </c>
    </row>
    <row r="58" spans="1:39" x14ac:dyDescent="0.25">
      <c r="A58" t="s">
        <v>356</v>
      </c>
      <c r="B58" t="s">
        <v>14</v>
      </c>
      <c r="C58" t="s">
        <v>290</v>
      </c>
      <c r="D58">
        <v>41100</v>
      </c>
      <c r="E58">
        <v>46950</v>
      </c>
      <c r="F58">
        <v>52800</v>
      </c>
      <c r="G58">
        <v>58650</v>
      </c>
      <c r="H58">
        <v>63350</v>
      </c>
      <c r="I58">
        <v>68050</v>
      </c>
      <c r="J58">
        <v>72750</v>
      </c>
      <c r="K58">
        <v>77450</v>
      </c>
      <c r="L58">
        <f t="shared" si="0"/>
        <v>82110</v>
      </c>
      <c r="M58">
        <f t="shared" si="1"/>
        <v>86802</v>
      </c>
      <c r="N58">
        <f t="shared" si="2"/>
        <v>91494</v>
      </c>
      <c r="O58">
        <f t="shared" si="3"/>
        <v>96186</v>
      </c>
      <c r="P58">
        <v>24650</v>
      </c>
      <c r="Q58">
        <v>28200</v>
      </c>
      <c r="R58">
        <v>31700</v>
      </c>
      <c r="S58">
        <v>35200</v>
      </c>
      <c r="T58">
        <v>38050</v>
      </c>
      <c r="U58">
        <v>43150</v>
      </c>
      <c r="V58">
        <v>48650</v>
      </c>
      <c r="W58">
        <v>54150</v>
      </c>
      <c r="X58">
        <f t="shared" si="4"/>
        <v>49280</v>
      </c>
      <c r="Y58">
        <f t="shared" si="5"/>
        <v>52096</v>
      </c>
      <c r="Z58">
        <f t="shared" si="6"/>
        <v>54912</v>
      </c>
      <c r="AA58">
        <f t="shared" si="7"/>
        <v>57728</v>
      </c>
      <c r="AB58">
        <v>65700</v>
      </c>
      <c r="AC58">
        <v>75100</v>
      </c>
      <c r="AD58">
        <v>84500</v>
      </c>
      <c r="AE58">
        <v>93850</v>
      </c>
      <c r="AF58">
        <v>101400</v>
      </c>
      <c r="AG58">
        <v>108900</v>
      </c>
      <c r="AH58">
        <v>116400</v>
      </c>
      <c r="AI58">
        <v>123900</v>
      </c>
      <c r="AJ58">
        <f t="shared" si="8"/>
        <v>131390</v>
      </c>
      <c r="AK58">
        <f t="shared" si="9"/>
        <v>138898</v>
      </c>
      <c r="AL58">
        <f t="shared" si="10"/>
        <v>146406</v>
      </c>
      <c r="AM58">
        <f t="shared" si="11"/>
        <v>153914</v>
      </c>
    </row>
    <row r="59" spans="1:39" x14ac:dyDescent="0.25">
      <c r="A59" t="s">
        <v>357</v>
      </c>
      <c r="B59" t="s">
        <v>47</v>
      </c>
      <c r="C59" t="s">
        <v>272</v>
      </c>
      <c r="D59">
        <v>27800</v>
      </c>
      <c r="E59">
        <v>31800</v>
      </c>
      <c r="F59">
        <v>35750</v>
      </c>
      <c r="G59">
        <v>39700</v>
      </c>
      <c r="H59">
        <v>42900</v>
      </c>
      <c r="I59">
        <v>46100</v>
      </c>
      <c r="J59">
        <v>49250</v>
      </c>
      <c r="K59">
        <v>52450</v>
      </c>
      <c r="L59">
        <f t="shared" si="0"/>
        <v>55580</v>
      </c>
      <c r="M59">
        <f t="shared" si="1"/>
        <v>58756</v>
      </c>
      <c r="N59">
        <f t="shared" si="2"/>
        <v>61932</v>
      </c>
      <c r="O59">
        <f t="shared" si="3"/>
        <v>65107.999999999993</v>
      </c>
      <c r="P59">
        <v>16700</v>
      </c>
      <c r="Q59">
        <v>21150</v>
      </c>
      <c r="R59">
        <v>26650</v>
      </c>
      <c r="S59">
        <v>32150</v>
      </c>
      <c r="T59">
        <v>37650</v>
      </c>
      <c r="U59">
        <v>43150</v>
      </c>
      <c r="V59">
        <v>48650</v>
      </c>
      <c r="W59">
        <v>52450</v>
      </c>
      <c r="X59">
        <f t="shared" si="4"/>
        <v>45010</v>
      </c>
      <c r="Y59">
        <f t="shared" si="5"/>
        <v>47582</v>
      </c>
      <c r="Z59">
        <f t="shared" si="6"/>
        <v>50154</v>
      </c>
      <c r="AA59">
        <f t="shared" si="7"/>
        <v>52726</v>
      </c>
      <c r="AB59">
        <v>44450</v>
      </c>
      <c r="AC59">
        <v>50800</v>
      </c>
      <c r="AD59">
        <v>57150</v>
      </c>
      <c r="AE59">
        <v>63500</v>
      </c>
      <c r="AF59">
        <v>68600</v>
      </c>
      <c r="AG59">
        <v>73700</v>
      </c>
      <c r="AH59">
        <v>78750</v>
      </c>
      <c r="AI59">
        <v>83850</v>
      </c>
      <c r="AJ59">
        <f t="shared" si="8"/>
        <v>88900</v>
      </c>
      <c r="AK59">
        <f t="shared" si="9"/>
        <v>93980</v>
      </c>
      <c r="AL59">
        <f t="shared" si="10"/>
        <v>99060</v>
      </c>
      <c r="AM59">
        <f t="shared" si="11"/>
        <v>104140</v>
      </c>
    </row>
    <row r="60" spans="1:39" x14ac:dyDescent="0.25">
      <c r="A60" t="s">
        <v>358</v>
      </c>
      <c r="B60" t="s">
        <v>146</v>
      </c>
      <c r="C60" t="s">
        <v>276</v>
      </c>
      <c r="D60">
        <v>27800</v>
      </c>
      <c r="E60">
        <v>31800</v>
      </c>
      <c r="F60">
        <v>35750</v>
      </c>
      <c r="G60">
        <v>39700</v>
      </c>
      <c r="H60">
        <v>42900</v>
      </c>
      <c r="I60">
        <v>46100</v>
      </c>
      <c r="J60">
        <v>49250</v>
      </c>
      <c r="K60">
        <v>52450</v>
      </c>
      <c r="L60">
        <f t="shared" si="0"/>
        <v>55580</v>
      </c>
      <c r="M60">
        <f t="shared" si="1"/>
        <v>58756</v>
      </c>
      <c r="N60">
        <f t="shared" si="2"/>
        <v>61932</v>
      </c>
      <c r="O60">
        <f t="shared" si="3"/>
        <v>65107.999999999993</v>
      </c>
      <c r="P60">
        <v>16700</v>
      </c>
      <c r="Q60">
        <v>21150</v>
      </c>
      <c r="R60">
        <v>26650</v>
      </c>
      <c r="S60">
        <v>32150</v>
      </c>
      <c r="T60">
        <v>37650</v>
      </c>
      <c r="U60">
        <v>43150</v>
      </c>
      <c r="V60">
        <v>48650</v>
      </c>
      <c r="W60">
        <v>52450</v>
      </c>
      <c r="X60">
        <f t="shared" si="4"/>
        <v>45010</v>
      </c>
      <c r="Y60">
        <f t="shared" si="5"/>
        <v>47582</v>
      </c>
      <c r="Z60">
        <f t="shared" si="6"/>
        <v>50154</v>
      </c>
      <c r="AA60">
        <f t="shared" si="7"/>
        <v>52726</v>
      </c>
      <c r="AB60">
        <v>44450</v>
      </c>
      <c r="AC60">
        <v>50800</v>
      </c>
      <c r="AD60">
        <v>57150</v>
      </c>
      <c r="AE60">
        <v>63500</v>
      </c>
      <c r="AF60">
        <v>68600</v>
      </c>
      <c r="AG60">
        <v>73700</v>
      </c>
      <c r="AH60">
        <v>78750</v>
      </c>
      <c r="AI60">
        <v>83850</v>
      </c>
      <c r="AJ60">
        <f t="shared" si="8"/>
        <v>88900</v>
      </c>
      <c r="AK60">
        <f t="shared" si="9"/>
        <v>93980</v>
      </c>
      <c r="AL60">
        <f t="shared" si="10"/>
        <v>99060</v>
      </c>
      <c r="AM60">
        <f t="shared" si="11"/>
        <v>104140</v>
      </c>
    </row>
    <row r="61" spans="1:39" x14ac:dyDescent="0.25">
      <c r="A61" t="s">
        <v>359</v>
      </c>
      <c r="B61" t="s">
        <v>37</v>
      </c>
      <c r="C61" t="s">
        <v>283</v>
      </c>
      <c r="D61">
        <v>30300</v>
      </c>
      <c r="E61">
        <v>34600</v>
      </c>
      <c r="F61">
        <v>38950</v>
      </c>
      <c r="G61">
        <v>43300</v>
      </c>
      <c r="H61">
        <v>46750</v>
      </c>
      <c r="I61">
        <v>50200</v>
      </c>
      <c r="J61">
        <v>53700</v>
      </c>
      <c r="K61">
        <v>57150</v>
      </c>
      <c r="L61">
        <f t="shared" si="0"/>
        <v>60619.999999999993</v>
      </c>
      <c r="M61">
        <f t="shared" si="1"/>
        <v>64084</v>
      </c>
      <c r="N61">
        <f t="shared" si="2"/>
        <v>67548</v>
      </c>
      <c r="O61">
        <f t="shared" si="3"/>
        <v>71012</v>
      </c>
      <c r="P61">
        <v>18200</v>
      </c>
      <c r="Q61">
        <v>21150</v>
      </c>
      <c r="R61">
        <v>26650</v>
      </c>
      <c r="S61">
        <v>32150</v>
      </c>
      <c r="T61">
        <v>37650</v>
      </c>
      <c r="U61">
        <v>43150</v>
      </c>
      <c r="V61">
        <v>48650</v>
      </c>
      <c r="W61">
        <v>54150</v>
      </c>
      <c r="X61">
        <f t="shared" si="4"/>
        <v>45010</v>
      </c>
      <c r="Y61">
        <f t="shared" si="5"/>
        <v>47582</v>
      </c>
      <c r="Z61">
        <f t="shared" si="6"/>
        <v>50154</v>
      </c>
      <c r="AA61">
        <f t="shared" si="7"/>
        <v>52726</v>
      </c>
      <c r="AB61">
        <v>48500</v>
      </c>
      <c r="AC61">
        <v>55400</v>
      </c>
      <c r="AD61">
        <v>62350</v>
      </c>
      <c r="AE61">
        <v>69250</v>
      </c>
      <c r="AF61">
        <v>74800</v>
      </c>
      <c r="AG61">
        <v>80350</v>
      </c>
      <c r="AH61">
        <v>85900</v>
      </c>
      <c r="AI61">
        <v>91450</v>
      </c>
      <c r="AJ61">
        <f t="shared" si="8"/>
        <v>96950</v>
      </c>
      <c r="AK61">
        <f t="shared" si="9"/>
        <v>102490</v>
      </c>
      <c r="AL61">
        <f t="shared" si="10"/>
        <v>108030</v>
      </c>
      <c r="AM61">
        <f t="shared" si="11"/>
        <v>113570</v>
      </c>
    </row>
    <row r="62" spans="1:39" x14ac:dyDescent="0.25">
      <c r="A62" t="s">
        <v>360</v>
      </c>
      <c r="B62" t="s">
        <v>147</v>
      </c>
      <c r="C62" t="s">
        <v>290</v>
      </c>
      <c r="D62">
        <v>41100</v>
      </c>
      <c r="E62">
        <v>46950</v>
      </c>
      <c r="F62">
        <v>52800</v>
      </c>
      <c r="G62">
        <v>58650</v>
      </c>
      <c r="H62">
        <v>63350</v>
      </c>
      <c r="I62">
        <v>68050</v>
      </c>
      <c r="J62">
        <v>72750</v>
      </c>
      <c r="K62">
        <v>77450</v>
      </c>
      <c r="L62">
        <f t="shared" si="0"/>
        <v>82110</v>
      </c>
      <c r="M62">
        <f t="shared" si="1"/>
        <v>86802</v>
      </c>
      <c r="N62">
        <f t="shared" si="2"/>
        <v>91494</v>
      </c>
      <c r="O62">
        <f t="shared" si="3"/>
        <v>96186</v>
      </c>
      <c r="P62">
        <v>24650</v>
      </c>
      <c r="Q62">
        <v>28200</v>
      </c>
      <c r="R62">
        <v>31700</v>
      </c>
      <c r="S62">
        <v>35200</v>
      </c>
      <c r="T62">
        <v>38050</v>
      </c>
      <c r="U62">
        <v>43150</v>
      </c>
      <c r="V62">
        <v>48650</v>
      </c>
      <c r="W62">
        <v>54150</v>
      </c>
      <c r="X62">
        <f t="shared" si="4"/>
        <v>49280</v>
      </c>
      <c r="Y62">
        <f t="shared" si="5"/>
        <v>52096</v>
      </c>
      <c r="Z62">
        <f t="shared" si="6"/>
        <v>54912</v>
      </c>
      <c r="AA62">
        <f t="shared" si="7"/>
        <v>57728</v>
      </c>
      <c r="AB62">
        <v>65700</v>
      </c>
      <c r="AC62">
        <v>75100</v>
      </c>
      <c r="AD62">
        <v>84500</v>
      </c>
      <c r="AE62">
        <v>93850</v>
      </c>
      <c r="AF62">
        <v>101400</v>
      </c>
      <c r="AG62">
        <v>108900</v>
      </c>
      <c r="AH62">
        <v>116400</v>
      </c>
      <c r="AI62">
        <v>123900</v>
      </c>
      <c r="AJ62">
        <f t="shared" si="8"/>
        <v>131390</v>
      </c>
      <c r="AK62">
        <f t="shared" si="9"/>
        <v>138898</v>
      </c>
      <c r="AL62">
        <f t="shared" si="10"/>
        <v>146406</v>
      </c>
      <c r="AM62">
        <f t="shared" si="11"/>
        <v>153914</v>
      </c>
    </row>
    <row r="63" spans="1:39" x14ac:dyDescent="0.25">
      <c r="A63" t="s">
        <v>361</v>
      </c>
      <c r="B63" t="s">
        <v>148</v>
      </c>
      <c r="C63" t="s">
        <v>287</v>
      </c>
      <c r="D63">
        <v>27800</v>
      </c>
      <c r="E63">
        <v>31800</v>
      </c>
      <c r="F63">
        <v>35750</v>
      </c>
      <c r="G63">
        <v>39700</v>
      </c>
      <c r="H63">
        <v>42900</v>
      </c>
      <c r="I63">
        <v>46100</v>
      </c>
      <c r="J63">
        <v>49250</v>
      </c>
      <c r="K63">
        <v>52450</v>
      </c>
      <c r="L63">
        <f t="shared" si="0"/>
        <v>55580</v>
      </c>
      <c r="M63">
        <f t="shared" si="1"/>
        <v>58756</v>
      </c>
      <c r="N63">
        <f t="shared" si="2"/>
        <v>61932</v>
      </c>
      <c r="O63">
        <f t="shared" si="3"/>
        <v>65107.999999999993</v>
      </c>
      <c r="P63">
        <v>16700</v>
      </c>
      <c r="Q63">
        <v>21150</v>
      </c>
      <c r="R63">
        <v>26650</v>
      </c>
      <c r="S63">
        <v>32150</v>
      </c>
      <c r="T63">
        <v>37650</v>
      </c>
      <c r="U63">
        <v>43150</v>
      </c>
      <c r="V63">
        <v>48650</v>
      </c>
      <c r="W63">
        <v>52450</v>
      </c>
      <c r="X63">
        <f t="shared" si="4"/>
        <v>45010</v>
      </c>
      <c r="Y63">
        <f t="shared" si="5"/>
        <v>47582</v>
      </c>
      <c r="Z63">
        <f t="shared" si="6"/>
        <v>50154</v>
      </c>
      <c r="AA63">
        <f t="shared" si="7"/>
        <v>52726</v>
      </c>
      <c r="AB63">
        <v>44450</v>
      </c>
      <c r="AC63">
        <v>50800</v>
      </c>
      <c r="AD63">
        <v>57150</v>
      </c>
      <c r="AE63">
        <v>63500</v>
      </c>
      <c r="AF63">
        <v>68600</v>
      </c>
      <c r="AG63">
        <v>73700</v>
      </c>
      <c r="AH63">
        <v>78750</v>
      </c>
      <c r="AI63">
        <v>83850</v>
      </c>
      <c r="AJ63">
        <f t="shared" si="8"/>
        <v>88900</v>
      </c>
      <c r="AK63">
        <f t="shared" si="9"/>
        <v>93980</v>
      </c>
      <c r="AL63">
        <f t="shared" si="10"/>
        <v>99060</v>
      </c>
      <c r="AM63">
        <f t="shared" si="11"/>
        <v>104140</v>
      </c>
    </row>
    <row r="64" spans="1:39" x14ac:dyDescent="0.25">
      <c r="A64" t="s">
        <v>362</v>
      </c>
      <c r="B64" t="s">
        <v>149</v>
      </c>
      <c r="C64" t="s">
        <v>279</v>
      </c>
      <c r="D64">
        <v>27800</v>
      </c>
      <c r="E64">
        <v>31800</v>
      </c>
      <c r="F64">
        <v>35750</v>
      </c>
      <c r="G64">
        <v>39700</v>
      </c>
      <c r="H64">
        <v>42900</v>
      </c>
      <c r="I64">
        <v>46100</v>
      </c>
      <c r="J64">
        <v>49250</v>
      </c>
      <c r="K64">
        <v>52450</v>
      </c>
      <c r="L64">
        <f t="shared" si="0"/>
        <v>55580</v>
      </c>
      <c r="M64">
        <f t="shared" si="1"/>
        <v>58756</v>
      </c>
      <c r="N64">
        <f t="shared" si="2"/>
        <v>61932</v>
      </c>
      <c r="O64">
        <f t="shared" si="3"/>
        <v>65107.999999999993</v>
      </c>
      <c r="P64">
        <v>16700</v>
      </c>
      <c r="Q64">
        <v>21150</v>
      </c>
      <c r="R64">
        <v>26650</v>
      </c>
      <c r="S64">
        <v>32150</v>
      </c>
      <c r="T64">
        <v>37650</v>
      </c>
      <c r="U64">
        <v>43150</v>
      </c>
      <c r="V64">
        <v>48650</v>
      </c>
      <c r="W64">
        <v>52450</v>
      </c>
      <c r="X64">
        <f t="shared" si="4"/>
        <v>45010</v>
      </c>
      <c r="Y64">
        <f t="shared" si="5"/>
        <v>47582</v>
      </c>
      <c r="Z64">
        <f t="shared" si="6"/>
        <v>50154</v>
      </c>
      <c r="AA64">
        <f t="shared" si="7"/>
        <v>52726</v>
      </c>
      <c r="AB64">
        <v>44450</v>
      </c>
      <c r="AC64">
        <v>50800</v>
      </c>
      <c r="AD64">
        <v>57150</v>
      </c>
      <c r="AE64">
        <v>63500</v>
      </c>
      <c r="AF64">
        <v>68600</v>
      </c>
      <c r="AG64">
        <v>73700</v>
      </c>
      <c r="AH64">
        <v>78750</v>
      </c>
      <c r="AI64">
        <v>83850</v>
      </c>
      <c r="AJ64">
        <f t="shared" si="8"/>
        <v>88900</v>
      </c>
      <c r="AK64">
        <f t="shared" si="9"/>
        <v>93980</v>
      </c>
      <c r="AL64">
        <f t="shared" si="10"/>
        <v>99060</v>
      </c>
      <c r="AM64">
        <f t="shared" si="11"/>
        <v>104140</v>
      </c>
    </row>
    <row r="65" spans="1:39" x14ac:dyDescent="0.25">
      <c r="A65" t="s">
        <v>363</v>
      </c>
      <c r="B65" t="s">
        <v>150</v>
      </c>
      <c r="C65" t="s">
        <v>292</v>
      </c>
      <c r="D65">
        <v>27800</v>
      </c>
      <c r="E65">
        <v>31800</v>
      </c>
      <c r="F65">
        <v>35750</v>
      </c>
      <c r="G65">
        <v>39700</v>
      </c>
      <c r="H65">
        <v>42900</v>
      </c>
      <c r="I65">
        <v>46100</v>
      </c>
      <c r="J65">
        <v>49250</v>
      </c>
      <c r="K65">
        <v>52450</v>
      </c>
      <c r="L65">
        <f t="shared" si="0"/>
        <v>55580</v>
      </c>
      <c r="M65">
        <f t="shared" si="1"/>
        <v>58756</v>
      </c>
      <c r="N65">
        <f t="shared" si="2"/>
        <v>61932</v>
      </c>
      <c r="O65">
        <f t="shared" si="3"/>
        <v>65107.999999999993</v>
      </c>
      <c r="P65">
        <v>16700</v>
      </c>
      <c r="Q65">
        <v>21150</v>
      </c>
      <c r="R65">
        <v>26650</v>
      </c>
      <c r="S65">
        <v>32150</v>
      </c>
      <c r="T65">
        <v>37650</v>
      </c>
      <c r="U65">
        <v>43150</v>
      </c>
      <c r="V65">
        <v>48650</v>
      </c>
      <c r="W65">
        <v>52450</v>
      </c>
      <c r="X65">
        <f t="shared" si="4"/>
        <v>45010</v>
      </c>
      <c r="Y65">
        <f t="shared" si="5"/>
        <v>47582</v>
      </c>
      <c r="Z65">
        <f t="shared" si="6"/>
        <v>50154</v>
      </c>
      <c r="AA65">
        <f t="shared" si="7"/>
        <v>52726</v>
      </c>
      <c r="AB65">
        <v>44450</v>
      </c>
      <c r="AC65">
        <v>50800</v>
      </c>
      <c r="AD65">
        <v>57150</v>
      </c>
      <c r="AE65">
        <v>63500</v>
      </c>
      <c r="AF65">
        <v>68600</v>
      </c>
      <c r="AG65">
        <v>73700</v>
      </c>
      <c r="AH65">
        <v>78750</v>
      </c>
      <c r="AI65">
        <v>83850</v>
      </c>
      <c r="AJ65">
        <f t="shared" si="8"/>
        <v>88900</v>
      </c>
      <c r="AK65">
        <f t="shared" si="9"/>
        <v>93980</v>
      </c>
      <c r="AL65">
        <f t="shared" si="10"/>
        <v>99060</v>
      </c>
      <c r="AM65">
        <f t="shared" si="11"/>
        <v>104140</v>
      </c>
    </row>
    <row r="66" spans="1:39" x14ac:dyDescent="0.25">
      <c r="A66" t="s">
        <v>364</v>
      </c>
      <c r="B66" t="s">
        <v>151</v>
      </c>
      <c r="C66" t="s">
        <v>276</v>
      </c>
      <c r="D66">
        <v>29550</v>
      </c>
      <c r="E66">
        <v>33800</v>
      </c>
      <c r="F66">
        <v>38000</v>
      </c>
      <c r="G66">
        <v>42200</v>
      </c>
      <c r="H66">
        <v>45600</v>
      </c>
      <c r="I66">
        <v>49000</v>
      </c>
      <c r="J66">
        <v>52350</v>
      </c>
      <c r="K66">
        <v>55750</v>
      </c>
      <c r="L66">
        <f t="shared" si="0"/>
        <v>59079.999999999993</v>
      </c>
      <c r="M66">
        <f t="shared" si="1"/>
        <v>62456</v>
      </c>
      <c r="N66">
        <f t="shared" si="2"/>
        <v>65832</v>
      </c>
      <c r="O66">
        <f t="shared" si="3"/>
        <v>69208</v>
      </c>
      <c r="P66">
        <v>17750</v>
      </c>
      <c r="Q66">
        <v>21150</v>
      </c>
      <c r="R66">
        <v>26650</v>
      </c>
      <c r="S66">
        <v>32150</v>
      </c>
      <c r="T66">
        <v>37650</v>
      </c>
      <c r="U66">
        <v>43150</v>
      </c>
      <c r="V66">
        <v>48650</v>
      </c>
      <c r="W66">
        <v>54150</v>
      </c>
      <c r="X66">
        <f t="shared" si="4"/>
        <v>45010</v>
      </c>
      <c r="Y66">
        <f t="shared" si="5"/>
        <v>47582</v>
      </c>
      <c r="Z66">
        <f t="shared" si="6"/>
        <v>50154</v>
      </c>
      <c r="AA66">
        <f t="shared" si="7"/>
        <v>52726</v>
      </c>
      <c r="AB66">
        <v>47250</v>
      </c>
      <c r="AC66">
        <v>54000</v>
      </c>
      <c r="AD66">
        <v>60750</v>
      </c>
      <c r="AE66">
        <v>67500</v>
      </c>
      <c r="AF66">
        <v>72900</v>
      </c>
      <c r="AG66">
        <v>78300</v>
      </c>
      <c r="AH66">
        <v>83700</v>
      </c>
      <c r="AI66">
        <v>89100</v>
      </c>
      <c r="AJ66">
        <f t="shared" si="8"/>
        <v>94500</v>
      </c>
      <c r="AK66">
        <f t="shared" si="9"/>
        <v>99900</v>
      </c>
      <c r="AL66">
        <f t="shared" si="10"/>
        <v>105300</v>
      </c>
      <c r="AM66">
        <f t="shared" si="11"/>
        <v>110700</v>
      </c>
    </row>
    <row r="67" spans="1:39" x14ac:dyDescent="0.25">
      <c r="A67" t="s">
        <v>365</v>
      </c>
      <c r="B67" t="s">
        <v>40</v>
      </c>
      <c r="C67" t="s">
        <v>274</v>
      </c>
      <c r="D67">
        <v>27800</v>
      </c>
      <c r="E67">
        <v>31800</v>
      </c>
      <c r="F67">
        <v>35750</v>
      </c>
      <c r="G67">
        <v>39700</v>
      </c>
      <c r="H67">
        <v>42900</v>
      </c>
      <c r="I67">
        <v>46100</v>
      </c>
      <c r="J67">
        <v>49250</v>
      </c>
      <c r="K67">
        <v>52450</v>
      </c>
      <c r="L67">
        <f t="shared" ref="L67:L130" si="12">G67*1.4</f>
        <v>55580</v>
      </c>
      <c r="M67">
        <f t="shared" ref="M67:M130" si="13">G67*1.48</f>
        <v>58756</v>
      </c>
      <c r="N67">
        <f t="shared" ref="N67:N130" si="14">G67*1.56</f>
        <v>61932</v>
      </c>
      <c r="O67">
        <f t="shared" ref="O67:O130" si="15">G67*1.64</f>
        <v>65107.999999999993</v>
      </c>
      <c r="P67">
        <v>16700</v>
      </c>
      <c r="Q67">
        <v>21150</v>
      </c>
      <c r="R67">
        <v>26650</v>
      </c>
      <c r="S67">
        <v>32150</v>
      </c>
      <c r="T67">
        <v>37650</v>
      </c>
      <c r="U67">
        <v>43150</v>
      </c>
      <c r="V67">
        <v>48650</v>
      </c>
      <c r="W67">
        <v>52450</v>
      </c>
      <c r="X67">
        <f t="shared" ref="X67:X130" si="16">S67*1.4</f>
        <v>45010</v>
      </c>
      <c r="Y67">
        <f t="shared" ref="Y67:Y130" si="17">S67*1.48</f>
        <v>47582</v>
      </c>
      <c r="Z67">
        <f t="shared" ref="Z67:Z130" si="18">S67*1.56</f>
        <v>50154</v>
      </c>
      <c r="AA67">
        <f t="shared" ref="AA67:AA130" si="19">S67*1.64</f>
        <v>52726</v>
      </c>
      <c r="AB67">
        <v>44450</v>
      </c>
      <c r="AC67">
        <v>50800</v>
      </c>
      <c r="AD67">
        <v>57150</v>
      </c>
      <c r="AE67">
        <v>63500</v>
      </c>
      <c r="AF67">
        <v>68600</v>
      </c>
      <c r="AG67">
        <v>73700</v>
      </c>
      <c r="AH67">
        <v>78750</v>
      </c>
      <c r="AI67">
        <v>83850</v>
      </c>
      <c r="AJ67">
        <f t="shared" ref="AJ67:AJ130" si="20">AE67*1.4</f>
        <v>88900</v>
      </c>
      <c r="AK67">
        <f t="shared" ref="AK67:AK130" si="21">AE67*1.48</f>
        <v>93980</v>
      </c>
      <c r="AL67">
        <f t="shared" ref="AL67:AL130" si="22">AE67*1.56</f>
        <v>99060</v>
      </c>
      <c r="AM67">
        <f t="shared" ref="AM67:AM130" si="23">AE67*1.64</f>
        <v>104140</v>
      </c>
    </row>
    <row r="68" spans="1:39" x14ac:dyDescent="0.25">
      <c r="A68" t="s">
        <v>366</v>
      </c>
      <c r="B68" t="s">
        <v>152</v>
      </c>
      <c r="C68" t="s">
        <v>286</v>
      </c>
      <c r="D68">
        <v>27800</v>
      </c>
      <c r="E68">
        <v>31800</v>
      </c>
      <c r="F68">
        <v>35750</v>
      </c>
      <c r="G68">
        <v>39700</v>
      </c>
      <c r="H68">
        <v>42900</v>
      </c>
      <c r="I68">
        <v>46100</v>
      </c>
      <c r="J68">
        <v>49250</v>
      </c>
      <c r="K68">
        <v>52450</v>
      </c>
      <c r="L68">
        <f t="shared" si="12"/>
        <v>55580</v>
      </c>
      <c r="M68">
        <f t="shared" si="13"/>
        <v>58756</v>
      </c>
      <c r="N68">
        <f t="shared" si="14"/>
        <v>61932</v>
      </c>
      <c r="O68">
        <f t="shared" si="15"/>
        <v>65107.999999999993</v>
      </c>
      <c r="P68">
        <v>16700</v>
      </c>
      <c r="Q68">
        <v>21150</v>
      </c>
      <c r="R68">
        <v>26650</v>
      </c>
      <c r="S68">
        <v>32150</v>
      </c>
      <c r="T68">
        <v>37650</v>
      </c>
      <c r="U68">
        <v>43150</v>
      </c>
      <c r="V68">
        <v>48650</v>
      </c>
      <c r="W68">
        <v>52450</v>
      </c>
      <c r="X68">
        <f t="shared" si="16"/>
        <v>45010</v>
      </c>
      <c r="Y68">
        <f t="shared" si="17"/>
        <v>47582</v>
      </c>
      <c r="Z68">
        <f t="shared" si="18"/>
        <v>50154</v>
      </c>
      <c r="AA68">
        <f t="shared" si="19"/>
        <v>52726</v>
      </c>
      <c r="AB68">
        <v>44450</v>
      </c>
      <c r="AC68">
        <v>50800</v>
      </c>
      <c r="AD68">
        <v>57150</v>
      </c>
      <c r="AE68">
        <v>63500</v>
      </c>
      <c r="AF68">
        <v>68600</v>
      </c>
      <c r="AG68">
        <v>73700</v>
      </c>
      <c r="AH68">
        <v>78750</v>
      </c>
      <c r="AI68">
        <v>83850</v>
      </c>
      <c r="AJ68">
        <f t="shared" si="20"/>
        <v>88900</v>
      </c>
      <c r="AK68">
        <f t="shared" si="21"/>
        <v>93980</v>
      </c>
      <c r="AL68">
        <f t="shared" si="22"/>
        <v>99060</v>
      </c>
      <c r="AM68">
        <f t="shared" si="23"/>
        <v>104140</v>
      </c>
    </row>
    <row r="69" spans="1:39" x14ac:dyDescent="0.25">
      <c r="A69" t="s">
        <v>367</v>
      </c>
      <c r="B69" t="s">
        <v>153</v>
      </c>
      <c r="C69" t="s">
        <v>272</v>
      </c>
      <c r="D69">
        <v>32900</v>
      </c>
      <c r="E69">
        <v>37650</v>
      </c>
      <c r="F69">
        <v>42350</v>
      </c>
      <c r="G69">
        <v>47050</v>
      </c>
      <c r="H69">
        <v>50800</v>
      </c>
      <c r="I69">
        <v>54600</v>
      </c>
      <c r="J69">
        <v>58350</v>
      </c>
      <c r="K69">
        <v>62150</v>
      </c>
      <c r="L69">
        <f t="shared" si="12"/>
        <v>65870</v>
      </c>
      <c r="M69">
        <f t="shared" si="13"/>
        <v>69634</v>
      </c>
      <c r="N69">
        <f t="shared" si="14"/>
        <v>73398</v>
      </c>
      <c r="O69">
        <f t="shared" si="15"/>
        <v>77162</v>
      </c>
      <c r="P69">
        <v>19800</v>
      </c>
      <c r="Q69">
        <v>22600</v>
      </c>
      <c r="R69">
        <v>26650</v>
      </c>
      <c r="S69">
        <v>32150</v>
      </c>
      <c r="T69">
        <v>37650</v>
      </c>
      <c r="U69">
        <v>43150</v>
      </c>
      <c r="V69">
        <v>48650</v>
      </c>
      <c r="W69">
        <v>54150</v>
      </c>
      <c r="X69">
        <f t="shared" si="16"/>
        <v>45010</v>
      </c>
      <c r="Y69">
        <f t="shared" si="17"/>
        <v>47582</v>
      </c>
      <c r="Z69">
        <f t="shared" si="18"/>
        <v>50154</v>
      </c>
      <c r="AA69">
        <f t="shared" si="19"/>
        <v>52726</v>
      </c>
      <c r="AB69">
        <v>52750</v>
      </c>
      <c r="AC69">
        <v>60250</v>
      </c>
      <c r="AD69">
        <v>67800</v>
      </c>
      <c r="AE69">
        <v>75300</v>
      </c>
      <c r="AF69">
        <v>81350</v>
      </c>
      <c r="AG69">
        <v>87350</v>
      </c>
      <c r="AH69">
        <v>93400</v>
      </c>
      <c r="AI69">
        <v>99400</v>
      </c>
      <c r="AJ69">
        <f t="shared" si="20"/>
        <v>105420</v>
      </c>
      <c r="AK69">
        <f t="shared" si="21"/>
        <v>111444</v>
      </c>
      <c r="AL69">
        <f t="shared" si="22"/>
        <v>117468</v>
      </c>
      <c r="AM69">
        <f t="shared" si="23"/>
        <v>123491.99999999999</v>
      </c>
    </row>
    <row r="70" spans="1:39" x14ac:dyDescent="0.25">
      <c r="A70" t="s">
        <v>368</v>
      </c>
      <c r="B70" t="s">
        <v>61</v>
      </c>
      <c r="C70" t="s">
        <v>292</v>
      </c>
      <c r="D70">
        <v>27800</v>
      </c>
      <c r="E70">
        <v>31800</v>
      </c>
      <c r="F70">
        <v>35750</v>
      </c>
      <c r="G70">
        <v>39700</v>
      </c>
      <c r="H70">
        <v>42900</v>
      </c>
      <c r="I70">
        <v>46100</v>
      </c>
      <c r="J70">
        <v>49250</v>
      </c>
      <c r="K70">
        <v>52450</v>
      </c>
      <c r="L70">
        <f t="shared" si="12"/>
        <v>55580</v>
      </c>
      <c r="M70">
        <f t="shared" si="13"/>
        <v>58756</v>
      </c>
      <c r="N70">
        <f t="shared" si="14"/>
        <v>61932</v>
      </c>
      <c r="O70">
        <f t="shared" si="15"/>
        <v>65107.999999999993</v>
      </c>
      <c r="P70">
        <v>16700</v>
      </c>
      <c r="Q70">
        <v>21150</v>
      </c>
      <c r="R70">
        <v>26650</v>
      </c>
      <c r="S70">
        <v>32150</v>
      </c>
      <c r="T70">
        <v>37650</v>
      </c>
      <c r="U70">
        <v>43150</v>
      </c>
      <c r="V70">
        <v>48650</v>
      </c>
      <c r="W70">
        <v>52450</v>
      </c>
      <c r="X70">
        <f t="shared" si="16"/>
        <v>45010</v>
      </c>
      <c r="Y70">
        <f t="shared" si="17"/>
        <v>47582</v>
      </c>
      <c r="Z70">
        <f t="shared" si="18"/>
        <v>50154</v>
      </c>
      <c r="AA70">
        <f t="shared" si="19"/>
        <v>52726</v>
      </c>
      <c r="AB70">
        <v>44450</v>
      </c>
      <c r="AC70">
        <v>50800</v>
      </c>
      <c r="AD70">
        <v>57150</v>
      </c>
      <c r="AE70">
        <v>63500</v>
      </c>
      <c r="AF70">
        <v>68600</v>
      </c>
      <c r="AG70">
        <v>73700</v>
      </c>
      <c r="AH70">
        <v>78750</v>
      </c>
      <c r="AI70">
        <v>83850</v>
      </c>
      <c r="AJ70">
        <f t="shared" si="20"/>
        <v>88900</v>
      </c>
      <c r="AK70">
        <f t="shared" si="21"/>
        <v>93980</v>
      </c>
      <c r="AL70">
        <f t="shared" si="22"/>
        <v>99060</v>
      </c>
      <c r="AM70">
        <f t="shared" si="23"/>
        <v>104140</v>
      </c>
    </row>
    <row r="71" spans="1:39" x14ac:dyDescent="0.25">
      <c r="A71" t="s">
        <v>369</v>
      </c>
      <c r="B71" t="s">
        <v>74</v>
      </c>
      <c r="C71" t="s">
        <v>290</v>
      </c>
      <c r="D71">
        <v>41100</v>
      </c>
      <c r="E71">
        <v>46950</v>
      </c>
      <c r="F71">
        <v>52800</v>
      </c>
      <c r="G71">
        <v>58650</v>
      </c>
      <c r="H71">
        <v>63350</v>
      </c>
      <c r="I71">
        <v>68050</v>
      </c>
      <c r="J71">
        <v>72750</v>
      </c>
      <c r="K71">
        <v>77450</v>
      </c>
      <c r="L71">
        <f t="shared" si="12"/>
        <v>82110</v>
      </c>
      <c r="M71">
        <f t="shared" si="13"/>
        <v>86802</v>
      </c>
      <c r="N71">
        <f t="shared" si="14"/>
        <v>91494</v>
      </c>
      <c r="O71">
        <f t="shared" si="15"/>
        <v>96186</v>
      </c>
      <c r="P71">
        <v>24650</v>
      </c>
      <c r="Q71">
        <v>28200</v>
      </c>
      <c r="R71">
        <v>31700</v>
      </c>
      <c r="S71">
        <v>35200</v>
      </c>
      <c r="T71">
        <v>38050</v>
      </c>
      <c r="U71">
        <v>43150</v>
      </c>
      <c r="V71">
        <v>48650</v>
      </c>
      <c r="W71">
        <v>54150</v>
      </c>
      <c r="X71">
        <f t="shared" si="16"/>
        <v>49280</v>
      </c>
      <c r="Y71">
        <f t="shared" si="17"/>
        <v>52096</v>
      </c>
      <c r="Z71">
        <f t="shared" si="18"/>
        <v>54912</v>
      </c>
      <c r="AA71">
        <f t="shared" si="19"/>
        <v>57728</v>
      </c>
      <c r="AB71">
        <v>65700</v>
      </c>
      <c r="AC71">
        <v>75100</v>
      </c>
      <c r="AD71">
        <v>84500</v>
      </c>
      <c r="AE71">
        <v>93850</v>
      </c>
      <c r="AF71">
        <v>101400</v>
      </c>
      <c r="AG71">
        <v>108900</v>
      </c>
      <c r="AH71">
        <v>116400</v>
      </c>
      <c r="AI71">
        <v>123900</v>
      </c>
      <c r="AJ71">
        <f t="shared" si="20"/>
        <v>131390</v>
      </c>
      <c r="AK71">
        <f t="shared" si="21"/>
        <v>138898</v>
      </c>
      <c r="AL71">
        <f t="shared" si="22"/>
        <v>146406</v>
      </c>
      <c r="AM71">
        <f t="shared" si="23"/>
        <v>153914</v>
      </c>
    </row>
    <row r="72" spans="1:39" x14ac:dyDescent="0.25">
      <c r="A72" t="s">
        <v>370</v>
      </c>
      <c r="B72" t="s">
        <v>38</v>
      </c>
      <c r="C72" t="s">
        <v>285</v>
      </c>
      <c r="D72">
        <v>27800</v>
      </c>
      <c r="E72">
        <v>31800</v>
      </c>
      <c r="F72">
        <v>35750</v>
      </c>
      <c r="G72">
        <v>39700</v>
      </c>
      <c r="H72">
        <v>42900</v>
      </c>
      <c r="I72">
        <v>46100</v>
      </c>
      <c r="J72">
        <v>49250</v>
      </c>
      <c r="K72">
        <v>52450</v>
      </c>
      <c r="L72">
        <f t="shared" si="12"/>
        <v>55580</v>
      </c>
      <c r="M72">
        <f t="shared" si="13"/>
        <v>58756</v>
      </c>
      <c r="N72">
        <f t="shared" si="14"/>
        <v>61932</v>
      </c>
      <c r="O72">
        <f t="shared" si="15"/>
        <v>65107.999999999993</v>
      </c>
      <c r="P72">
        <v>16700</v>
      </c>
      <c r="Q72">
        <v>21150</v>
      </c>
      <c r="R72">
        <v>26650</v>
      </c>
      <c r="S72">
        <v>32150</v>
      </c>
      <c r="T72">
        <v>37650</v>
      </c>
      <c r="U72">
        <v>43150</v>
      </c>
      <c r="V72">
        <v>48650</v>
      </c>
      <c r="W72">
        <v>52450</v>
      </c>
      <c r="X72">
        <f t="shared" si="16"/>
        <v>45010</v>
      </c>
      <c r="Y72">
        <f t="shared" si="17"/>
        <v>47582</v>
      </c>
      <c r="Z72">
        <f t="shared" si="18"/>
        <v>50154</v>
      </c>
      <c r="AA72">
        <f t="shared" si="19"/>
        <v>52726</v>
      </c>
      <c r="AB72">
        <v>44450</v>
      </c>
      <c r="AC72">
        <v>50800</v>
      </c>
      <c r="AD72">
        <v>57150</v>
      </c>
      <c r="AE72">
        <v>63500</v>
      </c>
      <c r="AF72">
        <v>68600</v>
      </c>
      <c r="AG72">
        <v>73700</v>
      </c>
      <c r="AH72">
        <v>78750</v>
      </c>
      <c r="AI72">
        <v>83850</v>
      </c>
      <c r="AJ72">
        <f t="shared" si="20"/>
        <v>88900</v>
      </c>
      <c r="AK72">
        <f t="shared" si="21"/>
        <v>93980</v>
      </c>
      <c r="AL72">
        <f t="shared" si="22"/>
        <v>99060</v>
      </c>
      <c r="AM72">
        <f t="shared" si="23"/>
        <v>104140</v>
      </c>
    </row>
    <row r="73" spans="1:39" x14ac:dyDescent="0.25">
      <c r="A73" t="s">
        <v>371</v>
      </c>
      <c r="B73" t="s">
        <v>154</v>
      </c>
      <c r="C73" t="s">
        <v>290</v>
      </c>
      <c r="D73">
        <v>32300</v>
      </c>
      <c r="E73">
        <v>36900</v>
      </c>
      <c r="F73">
        <v>41500</v>
      </c>
      <c r="G73">
        <v>46100</v>
      </c>
      <c r="H73">
        <v>49800</v>
      </c>
      <c r="I73">
        <v>53500</v>
      </c>
      <c r="J73">
        <v>57200</v>
      </c>
      <c r="K73">
        <v>60900</v>
      </c>
      <c r="L73">
        <f t="shared" si="12"/>
        <v>64539.999999999993</v>
      </c>
      <c r="M73">
        <f t="shared" si="13"/>
        <v>68228</v>
      </c>
      <c r="N73">
        <f t="shared" si="14"/>
        <v>71916</v>
      </c>
      <c r="O73">
        <f t="shared" si="15"/>
        <v>75604</v>
      </c>
      <c r="P73">
        <v>19400</v>
      </c>
      <c r="Q73">
        <v>22150</v>
      </c>
      <c r="R73">
        <v>26650</v>
      </c>
      <c r="S73">
        <v>32150</v>
      </c>
      <c r="T73">
        <v>37650</v>
      </c>
      <c r="U73">
        <v>43150</v>
      </c>
      <c r="V73">
        <v>48650</v>
      </c>
      <c r="W73">
        <v>54150</v>
      </c>
      <c r="X73">
        <f t="shared" si="16"/>
        <v>45010</v>
      </c>
      <c r="Y73">
        <f t="shared" si="17"/>
        <v>47582</v>
      </c>
      <c r="Z73">
        <f t="shared" si="18"/>
        <v>50154</v>
      </c>
      <c r="AA73">
        <f t="shared" si="19"/>
        <v>52726</v>
      </c>
      <c r="AB73">
        <v>51650</v>
      </c>
      <c r="AC73">
        <v>59000</v>
      </c>
      <c r="AD73">
        <v>66400</v>
      </c>
      <c r="AE73">
        <v>73750</v>
      </c>
      <c r="AF73">
        <v>79650</v>
      </c>
      <c r="AG73">
        <v>85550</v>
      </c>
      <c r="AH73">
        <v>91450</v>
      </c>
      <c r="AI73">
        <v>97350</v>
      </c>
      <c r="AJ73">
        <f t="shared" si="20"/>
        <v>103250</v>
      </c>
      <c r="AK73">
        <f t="shared" si="21"/>
        <v>109150</v>
      </c>
      <c r="AL73">
        <f t="shared" si="22"/>
        <v>115050</v>
      </c>
      <c r="AM73">
        <f t="shared" si="23"/>
        <v>120950</v>
      </c>
    </row>
    <row r="74" spans="1:39" x14ac:dyDescent="0.25">
      <c r="A74" t="s">
        <v>372</v>
      </c>
      <c r="B74" t="s">
        <v>155</v>
      </c>
      <c r="C74" t="s">
        <v>282</v>
      </c>
      <c r="D74">
        <v>27800</v>
      </c>
      <c r="E74">
        <v>31800</v>
      </c>
      <c r="F74">
        <v>35750</v>
      </c>
      <c r="G74">
        <v>39700</v>
      </c>
      <c r="H74">
        <v>42900</v>
      </c>
      <c r="I74">
        <v>46100</v>
      </c>
      <c r="J74">
        <v>49250</v>
      </c>
      <c r="K74">
        <v>52450</v>
      </c>
      <c r="L74">
        <f t="shared" si="12"/>
        <v>55580</v>
      </c>
      <c r="M74">
        <f t="shared" si="13"/>
        <v>58756</v>
      </c>
      <c r="N74">
        <f t="shared" si="14"/>
        <v>61932</v>
      </c>
      <c r="O74">
        <f t="shared" si="15"/>
        <v>65107.999999999993</v>
      </c>
      <c r="P74">
        <v>16700</v>
      </c>
      <c r="Q74">
        <v>21150</v>
      </c>
      <c r="R74">
        <v>26650</v>
      </c>
      <c r="S74">
        <v>32150</v>
      </c>
      <c r="T74">
        <v>37650</v>
      </c>
      <c r="U74">
        <v>43150</v>
      </c>
      <c r="V74">
        <v>48650</v>
      </c>
      <c r="W74">
        <v>52450</v>
      </c>
      <c r="X74">
        <f t="shared" si="16"/>
        <v>45010</v>
      </c>
      <c r="Y74">
        <f t="shared" si="17"/>
        <v>47582</v>
      </c>
      <c r="Z74">
        <f t="shared" si="18"/>
        <v>50154</v>
      </c>
      <c r="AA74">
        <f t="shared" si="19"/>
        <v>52726</v>
      </c>
      <c r="AB74">
        <v>44450</v>
      </c>
      <c r="AC74">
        <v>50800</v>
      </c>
      <c r="AD74">
        <v>57150</v>
      </c>
      <c r="AE74">
        <v>63500</v>
      </c>
      <c r="AF74">
        <v>68600</v>
      </c>
      <c r="AG74">
        <v>73700</v>
      </c>
      <c r="AH74">
        <v>78750</v>
      </c>
      <c r="AI74">
        <v>83850</v>
      </c>
      <c r="AJ74">
        <f t="shared" si="20"/>
        <v>88900</v>
      </c>
      <c r="AK74">
        <f t="shared" si="21"/>
        <v>93980</v>
      </c>
      <c r="AL74">
        <f t="shared" si="22"/>
        <v>99060</v>
      </c>
      <c r="AM74">
        <f t="shared" si="23"/>
        <v>104140</v>
      </c>
    </row>
    <row r="75" spans="1:39" x14ac:dyDescent="0.25">
      <c r="A75" t="s">
        <v>373</v>
      </c>
      <c r="B75" t="s">
        <v>48</v>
      </c>
      <c r="C75" t="s">
        <v>291</v>
      </c>
      <c r="D75">
        <v>31650</v>
      </c>
      <c r="E75">
        <v>36200</v>
      </c>
      <c r="F75">
        <v>40700</v>
      </c>
      <c r="G75">
        <v>45200</v>
      </c>
      <c r="H75">
        <v>48850</v>
      </c>
      <c r="I75">
        <v>52450</v>
      </c>
      <c r="J75">
        <v>56050</v>
      </c>
      <c r="K75">
        <v>59700</v>
      </c>
      <c r="L75">
        <f t="shared" si="12"/>
        <v>63279.999999999993</v>
      </c>
      <c r="M75">
        <f t="shared" si="13"/>
        <v>66896</v>
      </c>
      <c r="N75">
        <f t="shared" si="14"/>
        <v>70512</v>
      </c>
      <c r="O75">
        <f t="shared" si="15"/>
        <v>74128</v>
      </c>
      <c r="P75">
        <v>19000</v>
      </c>
      <c r="Q75">
        <v>21700</v>
      </c>
      <c r="R75">
        <v>26650</v>
      </c>
      <c r="S75">
        <v>32150</v>
      </c>
      <c r="T75">
        <v>37650</v>
      </c>
      <c r="U75">
        <v>43150</v>
      </c>
      <c r="V75">
        <v>48650</v>
      </c>
      <c r="W75">
        <v>54150</v>
      </c>
      <c r="X75">
        <f t="shared" si="16"/>
        <v>45010</v>
      </c>
      <c r="Y75">
        <f t="shared" si="17"/>
        <v>47582</v>
      </c>
      <c r="Z75">
        <f t="shared" si="18"/>
        <v>50154</v>
      </c>
      <c r="AA75">
        <f t="shared" si="19"/>
        <v>52726</v>
      </c>
      <c r="AB75">
        <v>50650</v>
      </c>
      <c r="AC75">
        <v>57850</v>
      </c>
      <c r="AD75">
        <v>65100</v>
      </c>
      <c r="AE75">
        <v>72300</v>
      </c>
      <c r="AF75">
        <v>78100</v>
      </c>
      <c r="AG75">
        <v>83900</v>
      </c>
      <c r="AH75">
        <v>89700</v>
      </c>
      <c r="AI75">
        <v>95450</v>
      </c>
      <c r="AJ75">
        <f t="shared" si="20"/>
        <v>101220</v>
      </c>
      <c r="AK75">
        <f t="shared" si="21"/>
        <v>107004</v>
      </c>
      <c r="AL75">
        <f t="shared" si="22"/>
        <v>112788</v>
      </c>
      <c r="AM75">
        <f t="shared" si="23"/>
        <v>118572</v>
      </c>
    </row>
    <row r="76" spans="1:39" x14ac:dyDescent="0.25">
      <c r="A76" t="s">
        <v>374</v>
      </c>
      <c r="B76" t="s">
        <v>15</v>
      </c>
      <c r="C76" t="s">
        <v>280</v>
      </c>
      <c r="D76">
        <v>35750</v>
      </c>
      <c r="E76">
        <v>40850</v>
      </c>
      <c r="F76">
        <v>45950</v>
      </c>
      <c r="G76">
        <v>51050</v>
      </c>
      <c r="H76">
        <v>55150</v>
      </c>
      <c r="I76">
        <v>59250</v>
      </c>
      <c r="J76">
        <v>63350</v>
      </c>
      <c r="K76">
        <v>67400</v>
      </c>
      <c r="L76">
        <f t="shared" si="12"/>
        <v>71470</v>
      </c>
      <c r="M76">
        <f t="shared" si="13"/>
        <v>75554</v>
      </c>
      <c r="N76">
        <f t="shared" si="14"/>
        <v>79638</v>
      </c>
      <c r="O76">
        <f t="shared" si="15"/>
        <v>83722</v>
      </c>
      <c r="P76">
        <v>21500</v>
      </c>
      <c r="Q76">
        <v>24550</v>
      </c>
      <c r="R76">
        <v>27600</v>
      </c>
      <c r="S76">
        <v>32150</v>
      </c>
      <c r="T76">
        <v>37650</v>
      </c>
      <c r="U76">
        <v>43150</v>
      </c>
      <c r="V76">
        <v>48650</v>
      </c>
      <c r="W76">
        <v>54150</v>
      </c>
      <c r="X76">
        <f t="shared" si="16"/>
        <v>45010</v>
      </c>
      <c r="Y76">
        <f t="shared" si="17"/>
        <v>47582</v>
      </c>
      <c r="Z76">
        <f t="shared" si="18"/>
        <v>50154</v>
      </c>
      <c r="AA76">
        <f t="shared" si="19"/>
        <v>52726</v>
      </c>
      <c r="AB76">
        <v>57200</v>
      </c>
      <c r="AC76">
        <v>65400</v>
      </c>
      <c r="AD76">
        <v>73550</v>
      </c>
      <c r="AE76">
        <v>81700</v>
      </c>
      <c r="AF76">
        <v>88250</v>
      </c>
      <c r="AG76">
        <v>94800</v>
      </c>
      <c r="AH76">
        <v>101350</v>
      </c>
      <c r="AI76">
        <v>107850</v>
      </c>
      <c r="AJ76">
        <f t="shared" si="20"/>
        <v>114380</v>
      </c>
      <c r="AK76">
        <f t="shared" si="21"/>
        <v>120916</v>
      </c>
      <c r="AL76">
        <f t="shared" si="22"/>
        <v>127452</v>
      </c>
      <c r="AM76">
        <f t="shared" si="23"/>
        <v>133988</v>
      </c>
    </row>
    <row r="77" spans="1:39" x14ac:dyDescent="0.25">
      <c r="A77" t="s">
        <v>375</v>
      </c>
      <c r="B77" t="s">
        <v>156</v>
      </c>
      <c r="C77" t="s">
        <v>286</v>
      </c>
      <c r="D77">
        <v>28650</v>
      </c>
      <c r="E77">
        <v>32750</v>
      </c>
      <c r="F77">
        <v>36850</v>
      </c>
      <c r="G77">
        <v>40950</v>
      </c>
      <c r="H77">
        <v>44200</v>
      </c>
      <c r="I77">
        <v>47500</v>
      </c>
      <c r="J77">
        <v>50750</v>
      </c>
      <c r="K77">
        <v>54050</v>
      </c>
      <c r="L77">
        <f t="shared" si="12"/>
        <v>57330</v>
      </c>
      <c r="M77">
        <f t="shared" si="13"/>
        <v>60606</v>
      </c>
      <c r="N77">
        <f t="shared" si="14"/>
        <v>63882</v>
      </c>
      <c r="O77">
        <f t="shared" si="15"/>
        <v>67158</v>
      </c>
      <c r="P77">
        <v>17200</v>
      </c>
      <c r="Q77">
        <v>21150</v>
      </c>
      <c r="R77">
        <v>26650</v>
      </c>
      <c r="S77">
        <v>32150</v>
      </c>
      <c r="T77">
        <v>37650</v>
      </c>
      <c r="U77">
        <v>43150</v>
      </c>
      <c r="V77">
        <v>48650</v>
      </c>
      <c r="W77">
        <v>54050</v>
      </c>
      <c r="X77">
        <f t="shared" si="16"/>
        <v>45010</v>
      </c>
      <c r="Y77">
        <f t="shared" si="17"/>
        <v>47582</v>
      </c>
      <c r="Z77">
        <f t="shared" si="18"/>
        <v>50154</v>
      </c>
      <c r="AA77">
        <f t="shared" si="19"/>
        <v>52726</v>
      </c>
      <c r="AB77">
        <v>45850</v>
      </c>
      <c r="AC77">
        <v>52400</v>
      </c>
      <c r="AD77">
        <v>58950</v>
      </c>
      <c r="AE77">
        <v>65500</v>
      </c>
      <c r="AF77">
        <v>70750</v>
      </c>
      <c r="AG77">
        <v>76000</v>
      </c>
      <c r="AH77">
        <v>81250</v>
      </c>
      <c r="AI77">
        <v>86500</v>
      </c>
      <c r="AJ77">
        <f t="shared" si="20"/>
        <v>91700</v>
      </c>
      <c r="AK77">
        <f t="shared" si="21"/>
        <v>96940</v>
      </c>
      <c r="AL77">
        <f t="shared" si="22"/>
        <v>102180</v>
      </c>
      <c r="AM77">
        <f t="shared" si="23"/>
        <v>107420</v>
      </c>
    </row>
    <row r="78" spans="1:39" x14ac:dyDescent="0.25">
      <c r="A78" t="s">
        <v>376</v>
      </c>
      <c r="B78" t="s">
        <v>49</v>
      </c>
      <c r="C78" t="s">
        <v>279</v>
      </c>
      <c r="D78">
        <v>27800</v>
      </c>
      <c r="E78">
        <v>31800</v>
      </c>
      <c r="F78">
        <v>35750</v>
      </c>
      <c r="G78">
        <v>39700</v>
      </c>
      <c r="H78">
        <v>42900</v>
      </c>
      <c r="I78">
        <v>46100</v>
      </c>
      <c r="J78">
        <v>49250</v>
      </c>
      <c r="K78">
        <v>52450</v>
      </c>
      <c r="L78">
        <f t="shared" si="12"/>
        <v>55580</v>
      </c>
      <c r="M78">
        <f t="shared" si="13"/>
        <v>58756</v>
      </c>
      <c r="N78">
        <f t="shared" si="14"/>
        <v>61932</v>
      </c>
      <c r="O78">
        <f t="shared" si="15"/>
        <v>65107.999999999993</v>
      </c>
      <c r="P78">
        <v>16700</v>
      </c>
      <c r="Q78">
        <v>21150</v>
      </c>
      <c r="R78">
        <v>26650</v>
      </c>
      <c r="S78">
        <v>32150</v>
      </c>
      <c r="T78">
        <v>37650</v>
      </c>
      <c r="U78">
        <v>43150</v>
      </c>
      <c r="V78">
        <v>48650</v>
      </c>
      <c r="W78">
        <v>52450</v>
      </c>
      <c r="X78">
        <f t="shared" si="16"/>
        <v>45010</v>
      </c>
      <c r="Y78">
        <f t="shared" si="17"/>
        <v>47582</v>
      </c>
      <c r="Z78">
        <f t="shared" si="18"/>
        <v>50154</v>
      </c>
      <c r="AA78">
        <f t="shared" si="19"/>
        <v>52726</v>
      </c>
      <c r="AB78">
        <v>44450</v>
      </c>
      <c r="AC78">
        <v>50800</v>
      </c>
      <c r="AD78">
        <v>57150</v>
      </c>
      <c r="AE78">
        <v>63500</v>
      </c>
      <c r="AF78">
        <v>68600</v>
      </c>
      <c r="AG78">
        <v>73700</v>
      </c>
      <c r="AH78">
        <v>78750</v>
      </c>
      <c r="AI78">
        <v>83850</v>
      </c>
      <c r="AJ78">
        <f t="shared" si="20"/>
        <v>88900</v>
      </c>
      <c r="AK78">
        <f t="shared" si="21"/>
        <v>93980</v>
      </c>
      <c r="AL78">
        <f t="shared" si="22"/>
        <v>99060</v>
      </c>
      <c r="AM78">
        <f t="shared" si="23"/>
        <v>104140</v>
      </c>
    </row>
    <row r="79" spans="1:39" x14ac:dyDescent="0.25">
      <c r="A79" t="s">
        <v>377</v>
      </c>
      <c r="B79" t="s">
        <v>157</v>
      </c>
      <c r="C79" t="s">
        <v>275</v>
      </c>
      <c r="D79">
        <v>27800</v>
      </c>
      <c r="E79">
        <v>31800</v>
      </c>
      <c r="F79">
        <v>35750</v>
      </c>
      <c r="G79">
        <v>39700</v>
      </c>
      <c r="H79">
        <v>42900</v>
      </c>
      <c r="I79">
        <v>46100</v>
      </c>
      <c r="J79">
        <v>49250</v>
      </c>
      <c r="K79">
        <v>52450</v>
      </c>
      <c r="L79">
        <f t="shared" si="12"/>
        <v>55580</v>
      </c>
      <c r="M79">
        <f t="shared" si="13"/>
        <v>58756</v>
      </c>
      <c r="N79">
        <f t="shared" si="14"/>
        <v>61932</v>
      </c>
      <c r="O79">
        <f t="shared" si="15"/>
        <v>65107.999999999993</v>
      </c>
      <c r="P79">
        <v>16700</v>
      </c>
      <c r="Q79">
        <v>21150</v>
      </c>
      <c r="R79">
        <v>26650</v>
      </c>
      <c r="S79">
        <v>32150</v>
      </c>
      <c r="T79">
        <v>37650</v>
      </c>
      <c r="U79">
        <v>43150</v>
      </c>
      <c r="V79">
        <v>48650</v>
      </c>
      <c r="W79">
        <v>52450</v>
      </c>
      <c r="X79">
        <f t="shared" si="16"/>
        <v>45010</v>
      </c>
      <c r="Y79">
        <f t="shared" si="17"/>
        <v>47582</v>
      </c>
      <c r="Z79">
        <f t="shared" si="18"/>
        <v>50154</v>
      </c>
      <c r="AA79">
        <f t="shared" si="19"/>
        <v>52726</v>
      </c>
      <c r="AB79">
        <v>44450</v>
      </c>
      <c r="AC79">
        <v>50800</v>
      </c>
      <c r="AD79">
        <v>57150</v>
      </c>
      <c r="AE79">
        <v>63500</v>
      </c>
      <c r="AF79">
        <v>68600</v>
      </c>
      <c r="AG79">
        <v>73700</v>
      </c>
      <c r="AH79">
        <v>78750</v>
      </c>
      <c r="AI79">
        <v>83850</v>
      </c>
      <c r="AJ79">
        <f t="shared" si="20"/>
        <v>88900</v>
      </c>
      <c r="AK79">
        <f t="shared" si="21"/>
        <v>93980</v>
      </c>
      <c r="AL79">
        <f t="shared" si="22"/>
        <v>99060</v>
      </c>
      <c r="AM79">
        <f t="shared" si="23"/>
        <v>104140</v>
      </c>
    </row>
    <row r="80" spans="1:39" x14ac:dyDescent="0.25">
      <c r="A80" t="s">
        <v>378</v>
      </c>
      <c r="B80" t="s">
        <v>158</v>
      </c>
      <c r="C80" t="s">
        <v>278</v>
      </c>
      <c r="D80">
        <v>35400</v>
      </c>
      <c r="E80">
        <v>40450</v>
      </c>
      <c r="F80">
        <v>45500</v>
      </c>
      <c r="G80">
        <v>50550</v>
      </c>
      <c r="H80">
        <v>54600</v>
      </c>
      <c r="I80">
        <v>58650</v>
      </c>
      <c r="J80">
        <v>62700</v>
      </c>
      <c r="K80">
        <v>66750</v>
      </c>
      <c r="L80">
        <f t="shared" si="12"/>
        <v>70770</v>
      </c>
      <c r="M80">
        <f t="shared" si="13"/>
        <v>74814</v>
      </c>
      <c r="N80">
        <f t="shared" si="14"/>
        <v>78858</v>
      </c>
      <c r="O80">
        <f t="shared" si="15"/>
        <v>82902</v>
      </c>
      <c r="P80">
        <v>21250</v>
      </c>
      <c r="Q80">
        <v>24300</v>
      </c>
      <c r="R80">
        <v>27350</v>
      </c>
      <c r="S80">
        <v>32150</v>
      </c>
      <c r="T80">
        <v>37650</v>
      </c>
      <c r="U80">
        <v>43150</v>
      </c>
      <c r="V80">
        <v>48650</v>
      </c>
      <c r="W80">
        <v>54150</v>
      </c>
      <c r="X80">
        <f t="shared" si="16"/>
        <v>45010</v>
      </c>
      <c r="Y80">
        <f t="shared" si="17"/>
        <v>47582</v>
      </c>
      <c r="Z80">
        <f t="shared" si="18"/>
        <v>50154</v>
      </c>
      <c r="AA80">
        <f t="shared" si="19"/>
        <v>52726</v>
      </c>
      <c r="AB80">
        <v>56650</v>
      </c>
      <c r="AC80">
        <v>64750</v>
      </c>
      <c r="AD80">
        <v>72850</v>
      </c>
      <c r="AE80">
        <v>80900</v>
      </c>
      <c r="AF80">
        <v>87400</v>
      </c>
      <c r="AG80">
        <v>93850</v>
      </c>
      <c r="AH80">
        <v>100350</v>
      </c>
      <c r="AI80">
        <v>106800</v>
      </c>
      <c r="AJ80">
        <f t="shared" si="20"/>
        <v>113260</v>
      </c>
      <c r="AK80">
        <f t="shared" si="21"/>
        <v>119732</v>
      </c>
      <c r="AL80">
        <f t="shared" si="22"/>
        <v>126204</v>
      </c>
      <c r="AM80">
        <f t="shared" si="23"/>
        <v>132676</v>
      </c>
    </row>
    <row r="81" spans="1:39" x14ac:dyDescent="0.25">
      <c r="A81" t="s">
        <v>379</v>
      </c>
      <c r="B81" t="s">
        <v>16</v>
      </c>
      <c r="C81" t="s">
        <v>283</v>
      </c>
      <c r="D81">
        <v>28850</v>
      </c>
      <c r="E81">
        <v>32950</v>
      </c>
      <c r="F81">
        <v>37050</v>
      </c>
      <c r="G81">
        <v>41150</v>
      </c>
      <c r="H81">
        <v>44450</v>
      </c>
      <c r="I81">
        <v>47750</v>
      </c>
      <c r="J81">
        <v>51050</v>
      </c>
      <c r="K81">
        <v>54350</v>
      </c>
      <c r="L81">
        <f t="shared" si="12"/>
        <v>57609.999999999993</v>
      </c>
      <c r="M81">
        <f t="shared" si="13"/>
        <v>60902</v>
      </c>
      <c r="N81">
        <f t="shared" si="14"/>
        <v>64194</v>
      </c>
      <c r="O81">
        <f t="shared" si="15"/>
        <v>67486</v>
      </c>
      <c r="P81">
        <v>17300</v>
      </c>
      <c r="Q81">
        <v>21150</v>
      </c>
      <c r="R81">
        <v>26650</v>
      </c>
      <c r="S81">
        <v>32150</v>
      </c>
      <c r="T81">
        <v>37650</v>
      </c>
      <c r="U81">
        <v>43150</v>
      </c>
      <c r="V81">
        <v>48650</v>
      </c>
      <c r="W81">
        <v>54150</v>
      </c>
      <c r="X81">
        <f t="shared" si="16"/>
        <v>45010</v>
      </c>
      <c r="Y81">
        <f t="shared" si="17"/>
        <v>47582</v>
      </c>
      <c r="Z81">
        <f t="shared" si="18"/>
        <v>50154</v>
      </c>
      <c r="AA81">
        <f t="shared" si="19"/>
        <v>52726</v>
      </c>
      <c r="AB81">
        <v>46100</v>
      </c>
      <c r="AC81">
        <v>52700</v>
      </c>
      <c r="AD81">
        <v>59300</v>
      </c>
      <c r="AE81">
        <v>65850</v>
      </c>
      <c r="AF81">
        <v>71150</v>
      </c>
      <c r="AG81">
        <v>76400</v>
      </c>
      <c r="AH81">
        <v>81700</v>
      </c>
      <c r="AI81">
        <v>86950</v>
      </c>
      <c r="AJ81">
        <f t="shared" si="20"/>
        <v>92190</v>
      </c>
      <c r="AK81">
        <f t="shared" si="21"/>
        <v>97458</v>
      </c>
      <c r="AL81">
        <f t="shared" si="22"/>
        <v>102726</v>
      </c>
      <c r="AM81">
        <f t="shared" si="23"/>
        <v>107994</v>
      </c>
    </row>
    <row r="82" spans="1:39" x14ac:dyDescent="0.25">
      <c r="A82" t="s">
        <v>380</v>
      </c>
      <c r="B82" t="s">
        <v>159</v>
      </c>
      <c r="C82" t="s">
        <v>282</v>
      </c>
      <c r="D82">
        <v>30700</v>
      </c>
      <c r="E82">
        <v>35050</v>
      </c>
      <c r="F82">
        <v>39450</v>
      </c>
      <c r="G82">
        <v>43800</v>
      </c>
      <c r="H82">
        <v>47350</v>
      </c>
      <c r="I82">
        <v>50850</v>
      </c>
      <c r="J82">
        <v>54350</v>
      </c>
      <c r="K82">
        <v>57850</v>
      </c>
      <c r="L82">
        <f t="shared" si="12"/>
        <v>61319.999999999993</v>
      </c>
      <c r="M82">
        <f t="shared" si="13"/>
        <v>64824</v>
      </c>
      <c r="N82">
        <f t="shared" si="14"/>
        <v>68328</v>
      </c>
      <c r="O82">
        <f t="shared" si="15"/>
        <v>71832</v>
      </c>
      <c r="P82">
        <v>18450</v>
      </c>
      <c r="Q82">
        <v>21150</v>
      </c>
      <c r="R82">
        <v>26650</v>
      </c>
      <c r="S82">
        <v>32150</v>
      </c>
      <c r="T82">
        <v>37650</v>
      </c>
      <c r="U82">
        <v>43150</v>
      </c>
      <c r="V82">
        <v>48650</v>
      </c>
      <c r="W82">
        <v>54150</v>
      </c>
      <c r="X82">
        <f t="shared" si="16"/>
        <v>45010</v>
      </c>
      <c r="Y82">
        <f t="shared" si="17"/>
        <v>47582</v>
      </c>
      <c r="Z82">
        <f t="shared" si="18"/>
        <v>50154</v>
      </c>
      <c r="AA82">
        <f t="shared" si="19"/>
        <v>52726</v>
      </c>
      <c r="AB82">
        <v>49100</v>
      </c>
      <c r="AC82">
        <v>56100</v>
      </c>
      <c r="AD82">
        <v>63100</v>
      </c>
      <c r="AE82">
        <v>70100</v>
      </c>
      <c r="AF82">
        <v>75750</v>
      </c>
      <c r="AG82">
        <v>81350</v>
      </c>
      <c r="AH82">
        <v>86950</v>
      </c>
      <c r="AI82">
        <v>92550</v>
      </c>
      <c r="AJ82">
        <f t="shared" si="20"/>
        <v>98140</v>
      </c>
      <c r="AK82">
        <f t="shared" si="21"/>
        <v>103748</v>
      </c>
      <c r="AL82">
        <f t="shared" si="22"/>
        <v>109356</v>
      </c>
      <c r="AM82">
        <f t="shared" si="23"/>
        <v>114964</v>
      </c>
    </row>
    <row r="83" spans="1:39" x14ac:dyDescent="0.25">
      <c r="A83" t="s">
        <v>381</v>
      </c>
      <c r="B83" t="s">
        <v>160</v>
      </c>
      <c r="C83" t="s">
        <v>277</v>
      </c>
      <c r="D83">
        <v>27800</v>
      </c>
      <c r="E83">
        <v>31800</v>
      </c>
      <c r="F83">
        <v>35750</v>
      </c>
      <c r="G83">
        <v>39700</v>
      </c>
      <c r="H83">
        <v>42900</v>
      </c>
      <c r="I83">
        <v>46100</v>
      </c>
      <c r="J83">
        <v>49250</v>
      </c>
      <c r="K83">
        <v>52450</v>
      </c>
      <c r="L83">
        <f t="shared" si="12"/>
        <v>55580</v>
      </c>
      <c r="M83">
        <f t="shared" si="13"/>
        <v>58756</v>
      </c>
      <c r="N83">
        <f t="shared" si="14"/>
        <v>61932</v>
      </c>
      <c r="O83">
        <f t="shared" si="15"/>
        <v>65107.999999999993</v>
      </c>
      <c r="P83">
        <v>16700</v>
      </c>
      <c r="Q83">
        <v>21150</v>
      </c>
      <c r="R83">
        <v>26650</v>
      </c>
      <c r="S83">
        <v>32150</v>
      </c>
      <c r="T83">
        <v>37650</v>
      </c>
      <c r="U83">
        <v>43150</v>
      </c>
      <c r="V83">
        <v>48650</v>
      </c>
      <c r="W83">
        <v>52450</v>
      </c>
      <c r="X83">
        <f t="shared" si="16"/>
        <v>45010</v>
      </c>
      <c r="Y83">
        <f t="shared" si="17"/>
        <v>47582</v>
      </c>
      <c r="Z83">
        <f t="shared" si="18"/>
        <v>50154</v>
      </c>
      <c r="AA83">
        <f t="shared" si="19"/>
        <v>52726</v>
      </c>
      <c r="AB83">
        <v>44450</v>
      </c>
      <c r="AC83">
        <v>50800</v>
      </c>
      <c r="AD83">
        <v>57150</v>
      </c>
      <c r="AE83">
        <v>63500</v>
      </c>
      <c r="AF83">
        <v>68600</v>
      </c>
      <c r="AG83">
        <v>73700</v>
      </c>
      <c r="AH83">
        <v>78750</v>
      </c>
      <c r="AI83">
        <v>83850</v>
      </c>
      <c r="AJ83">
        <f t="shared" si="20"/>
        <v>88900</v>
      </c>
      <c r="AK83">
        <f t="shared" si="21"/>
        <v>93980</v>
      </c>
      <c r="AL83">
        <f t="shared" si="22"/>
        <v>99060</v>
      </c>
      <c r="AM83">
        <f t="shared" si="23"/>
        <v>104140</v>
      </c>
    </row>
    <row r="84" spans="1:39" x14ac:dyDescent="0.25">
      <c r="A84" t="s">
        <v>382</v>
      </c>
      <c r="B84" t="s">
        <v>161</v>
      </c>
      <c r="C84" t="s">
        <v>272</v>
      </c>
      <c r="D84">
        <v>33750</v>
      </c>
      <c r="E84">
        <v>38600</v>
      </c>
      <c r="F84">
        <v>43400</v>
      </c>
      <c r="G84">
        <v>48200</v>
      </c>
      <c r="H84">
        <v>52100</v>
      </c>
      <c r="I84">
        <v>55950</v>
      </c>
      <c r="J84">
        <v>59800</v>
      </c>
      <c r="K84">
        <v>63650</v>
      </c>
      <c r="L84">
        <f t="shared" si="12"/>
        <v>67480</v>
      </c>
      <c r="M84">
        <f t="shared" si="13"/>
        <v>71336</v>
      </c>
      <c r="N84">
        <f t="shared" si="14"/>
        <v>75192</v>
      </c>
      <c r="O84">
        <f t="shared" si="15"/>
        <v>79048</v>
      </c>
      <c r="P84">
        <v>20250</v>
      </c>
      <c r="Q84">
        <v>23150</v>
      </c>
      <c r="R84">
        <v>26650</v>
      </c>
      <c r="S84">
        <v>32150</v>
      </c>
      <c r="T84">
        <v>37650</v>
      </c>
      <c r="U84">
        <v>43150</v>
      </c>
      <c r="V84">
        <v>48650</v>
      </c>
      <c r="W84">
        <v>54150</v>
      </c>
      <c r="X84">
        <f t="shared" si="16"/>
        <v>45010</v>
      </c>
      <c r="Y84">
        <f t="shared" si="17"/>
        <v>47582</v>
      </c>
      <c r="Z84">
        <f t="shared" si="18"/>
        <v>50154</v>
      </c>
      <c r="AA84">
        <f t="shared" si="19"/>
        <v>52726</v>
      </c>
      <c r="AB84">
        <v>54000</v>
      </c>
      <c r="AC84">
        <v>61700</v>
      </c>
      <c r="AD84">
        <v>69400</v>
      </c>
      <c r="AE84">
        <v>77100</v>
      </c>
      <c r="AF84">
        <v>83300</v>
      </c>
      <c r="AG84">
        <v>89450</v>
      </c>
      <c r="AH84">
        <v>95650</v>
      </c>
      <c r="AI84">
        <v>101800</v>
      </c>
      <c r="AJ84">
        <f t="shared" si="20"/>
        <v>107940</v>
      </c>
      <c r="AK84">
        <f t="shared" si="21"/>
        <v>114108</v>
      </c>
      <c r="AL84">
        <f t="shared" si="22"/>
        <v>120276</v>
      </c>
      <c r="AM84">
        <f t="shared" si="23"/>
        <v>126443.99999999999</v>
      </c>
    </row>
    <row r="85" spans="1:39" x14ac:dyDescent="0.25">
      <c r="A85" t="s">
        <v>383</v>
      </c>
      <c r="B85" t="s">
        <v>162</v>
      </c>
      <c r="C85" t="s">
        <v>278</v>
      </c>
      <c r="D85">
        <v>35400</v>
      </c>
      <c r="E85">
        <v>40450</v>
      </c>
      <c r="F85">
        <v>45500</v>
      </c>
      <c r="G85">
        <v>50550</v>
      </c>
      <c r="H85">
        <v>54600</v>
      </c>
      <c r="I85">
        <v>58650</v>
      </c>
      <c r="J85">
        <v>62700</v>
      </c>
      <c r="K85">
        <v>66750</v>
      </c>
      <c r="L85">
        <f t="shared" si="12"/>
        <v>70770</v>
      </c>
      <c r="M85">
        <f t="shared" si="13"/>
        <v>74814</v>
      </c>
      <c r="N85">
        <f t="shared" si="14"/>
        <v>78858</v>
      </c>
      <c r="O85">
        <f t="shared" si="15"/>
        <v>82902</v>
      </c>
      <c r="P85">
        <v>21250</v>
      </c>
      <c r="Q85">
        <v>24300</v>
      </c>
      <c r="R85">
        <v>27350</v>
      </c>
      <c r="S85">
        <v>32150</v>
      </c>
      <c r="T85">
        <v>37650</v>
      </c>
      <c r="U85">
        <v>43150</v>
      </c>
      <c r="V85">
        <v>48650</v>
      </c>
      <c r="W85">
        <v>54150</v>
      </c>
      <c r="X85">
        <f t="shared" si="16"/>
        <v>45010</v>
      </c>
      <c r="Y85">
        <f t="shared" si="17"/>
        <v>47582</v>
      </c>
      <c r="Z85">
        <f t="shared" si="18"/>
        <v>50154</v>
      </c>
      <c r="AA85">
        <f t="shared" si="19"/>
        <v>52726</v>
      </c>
      <c r="AB85">
        <v>56650</v>
      </c>
      <c r="AC85">
        <v>64750</v>
      </c>
      <c r="AD85">
        <v>72850</v>
      </c>
      <c r="AE85">
        <v>80900</v>
      </c>
      <c r="AF85">
        <v>87400</v>
      </c>
      <c r="AG85">
        <v>93850</v>
      </c>
      <c r="AH85">
        <v>100350</v>
      </c>
      <c r="AI85">
        <v>106800</v>
      </c>
      <c r="AJ85">
        <f t="shared" si="20"/>
        <v>113260</v>
      </c>
      <c r="AK85">
        <f t="shared" si="21"/>
        <v>119732</v>
      </c>
      <c r="AL85">
        <f t="shared" si="22"/>
        <v>126204</v>
      </c>
      <c r="AM85">
        <f t="shared" si="23"/>
        <v>132676</v>
      </c>
    </row>
    <row r="86" spans="1:39" x14ac:dyDescent="0.25">
      <c r="A86" t="s">
        <v>384</v>
      </c>
      <c r="B86" t="s">
        <v>163</v>
      </c>
      <c r="C86" t="s">
        <v>279</v>
      </c>
      <c r="D86">
        <v>31300</v>
      </c>
      <c r="E86">
        <v>35750</v>
      </c>
      <c r="F86">
        <v>40200</v>
      </c>
      <c r="G86">
        <v>44650</v>
      </c>
      <c r="H86">
        <v>48250</v>
      </c>
      <c r="I86">
        <v>51800</v>
      </c>
      <c r="J86">
        <v>55400</v>
      </c>
      <c r="K86">
        <v>58950</v>
      </c>
      <c r="L86">
        <f t="shared" si="12"/>
        <v>62509.999999999993</v>
      </c>
      <c r="M86">
        <f t="shared" si="13"/>
        <v>66082</v>
      </c>
      <c r="N86">
        <f t="shared" si="14"/>
        <v>69654</v>
      </c>
      <c r="O86">
        <f t="shared" si="15"/>
        <v>73226</v>
      </c>
      <c r="P86">
        <v>18800</v>
      </c>
      <c r="Q86">
        <v>21450</v>
      </c>
      <c r="R86">
        <v>26650</v>
      </c>
      <c r="S86">
        <v>32150</v>
      </c>
      <c r="T86">
        <v>37650</v>
      </c>
      <c r="U86">
        <v>43150</v>
      </c>
      <c r="V86">
        <v>48650</v>
      </c>
      <c r="W86">
        <v>54150</v>
      </c>
      <c r="X86">
        <f t="shared" si="16"/>
        <v>45010</v>
      </c>
      <c r="Y86">
        <f t="shared" si="17"/>
        <v>47582</v>
      </c>
      <c r="Z86">
        <f t="shared" si="18"/>
        <v>50154</v>
      </c>
      <c r="AA86">
        <f t="shared" si="19"/>
        <v>52726</v>
      </c>
      <c r="AB86">
        <v>50050</v>
      </c>
      <c r="AC86">
        <v>57200</v>
      </c>
      <c r="AD86">
        <v>64350</v>
      </c>
      <c r="AE86">
        <v>71450</v>
      </c>
      <c r="AF86">
        <v>77200</v>
      </c>
      <c r="AG86">
        <v>82900</v>
      </c>
      <c r="AH86">
        <v>88600</v>
      </c>
      <c r="AI86">
        <v>94350</v>
      </c>
      <c r="AJ86">
        <f t="shared" si="20"/>
        <v>100030</v>
      </c>
      <c r="AK86">
        <f t="shared" si="21"/>
        <v>105746</v>
      </c>
      <c r="AL86">
        <f t="shared" si="22"/>
        <v>111462</v>
      </c>
      <c r="AM86">
        <f t="shared" si="23"/>
        <v>117178</v>
      </c>
    </row>
    <row r="87" spans="1:39" x14ac:dyDescent="0.25">
      <c r="A87" t="s">
        <v>385</v>
      </c>
      <c r="B87" t="s">
        <v>164</v>
      </c>
      <c r="C87" t="s">
        <v>277</v>
      </c>
      <c r="D87">
        <v>35400</v>
      </c>
      <c r="E87">
        <v>40450</v>
      </c>
      <c r="F87">
        <v>45500</v>
      </c>
      <c r="G87">
        <v>50550</v>
      </c>
      <c r="H87">
        <v>54600</v>
      </c>
      <c r="I87">
        <v>58650</v>
      </c>
      <c r="J87">
        <v>62700</v>
      </c>
      <c r="K87">
        <v>66750</v>
      </c>
      <c r="L87">
        <f t="shared" si="12"/>
        <v>70770</v>
      </c>
      <c r="M87">
        <f t="shared" si="13"/>
        <v>74814</v>
      </c>
      <c r="N87">
        <f t="shared" si="14"/>
        <v>78858</v>
      </c>
      <c r="O87">
        <f t="shared" si="15"/>
        <v>82902</v>
      </c>
      <c r="P87">
        <v>21250</v>
      </c>
      <c r="Q87">
        <v>24300</v>
      </c>
      <c r="R87">
        <v>27350</v>
      </c>
      <c r="S87">
        <v>32150</v>
      </c>
      <c r="T87">
        <v>37650</v>
      </c>
      <c r="U87">
        <v>43150</v>
      </c>
      <c r="V87">
        <v>48650</v>
      </c>
      <c r="W87">
        <v>54150</v>
      </c>
      <c r="X87">
        <f t="shared" si="16"/>
        <v>45010</v>
      </c>
      <c r="Y87">
        <f t="shared" si="17"/>
        <v>47582</v>
      </c>
      <c r="Z87">
        <f t="shared" si="18"/>
        <v>50154</v>
      </c>
      <c r="AA87">
        <f t="shared" si="19"/>
        <v>52726</v>
      </c>
      <c r="AB87">
        <v>56650</v>
      </c>
      <c r="AC87">
        <v>64750</v>
      </c>
      <c r="AD87">
        <v>72850</v>
      </c>
      <c r="AE87">
        <v>80900</v>
      </c>
      <c r="AF87">
        <v>87400</v>
      </c>
      <c r="AG87">
        <v>93850</v>
      </c>
      <c r="AH87">
        <v>100350</v>
      </c>
      <c r="AI87">
        <v>106800</v>
      </c>
      <c r="AJ87">
        <f t="shared" si="20"/>
        <v>113260</v>
      </c>
      <c r="AK87">
        <f t="shared" si="21"/>
        <v>119732</v>
      </c>
      <c r="AL87">
        <f t="shared" si="22"/>
        <v>126204</v>
      </c>
      <c r="AM87">
        <f t="shared" si="23"/>
        <v>132676</v>
      </c>
    </row>
    <row r="88" spans="1:39" x14ac:dyDescent="0.25">
      <c r="A88" t="s">
        <v>386</v>
      </c>
      <c r="B88" t="s">
        <v>165</v>
      </c>
      <c r="C88" t="s">
        <v>272</v>
      </c>
      <c r="D88">
        <v>38700</v>
      </c>
      <c r="E88">
        <v>44200</v>
      </c>
      <c r="F88">
        <v>49750</v>
      </c>
      <c r="G88">
        <v>55300</v>
      </c>
      <c r="H88">
        <v>59700</v>
      </c>
      <c r="I88">
        <v>64150</v>
      </c>
      <c r="J88">
        <v>68600</v>
      </c>
      <c r="K88">
        <v>73000</v>
      </c>
      <c r="L88">
        <f t="shared" si="12"/>
        <v>77420</v>
      </c>
      <c r="M88">
        <f t="shared" si="13"/>
        <v>81844</v>
      </c>
      <c r="N88">
        <f t="shared" si="14"/>
        <v>86268</v>
      </c>
      <c r="O88">
        <f t="shared" si="15"/>
        <v>90692</v>
      </c>
      <c r="P88">
        <v>23250</v>
      </c>
      <c r="Q88">
        <v>26600</v>
      </c>
      <c r="R88">
        <v>29900</v>
      </c>
      <c r="S88">
        <v>33200</v>
      </c>
      <c r="T88">
        <v>37650</v>
      </c>
      <c r="U88">
        <v>43150</v>
      </c>
      <c r="V88">
        <v>48650</v>
      </c>
      <c r="W88">
        <v>54150</v>
      </c>
      <c r="X88">
        <f t="shared" si="16"/>
        <v>46480</v>
      </c>
      <c r="Y88">
        <f t="shared" si="17"/>
        <v>49136</v>
      </c>
      <c r="Z88">
        <f t="shared" si="18"/>
        <v>51792</v>
      </c>
      <c r="AA88">
        <f t="shared" si="19"/>
        <v>54448</v>
      </c>
      <c r="AB88">
        <v>61950</v>
      </c>
      <c r="AC88">
        <v>70800</v>
      </c>
      <c r="AD88">
        <v>79650</v>
      </c>
      <c r="AE88">
        <v>88500</v>
      </c>
      <c r="AF88">
        <v>95600</v>
      </c>
      <c r="AG88">
        <v>102700</v>
      </c>
      <c r="AH88">
        <v>109750</v>
      </c>
      <c r="AI88">
        <v>116850</v>
      </c>
      <c r="AJ88">
        <f t="shared" si="20"/>
        <v>123899.99999999999</v>
      </c>
      <c r="AK88">
        <f t="shared" si="21"/>
        <v>130980</v>
      </c>
      <c r="AL88">
        <f t="shared" si="22"/>
        <v>138060</v>
      </c>
      <c r="AM88">
        <f t="shared" si="23"/>
        <v>145140</v>
      </c>
    </row>
    <row r="89" spans="1:39" x14ac:dyDescent="0.25">
      <c r="A89" t="s">
        <v>387</v>
      </c>
      <c r="B89" t="s">
        <v>166</v>
      </c>
      <c r="C89" t="s">
        <v>287</v>
      </c>
      <c r="D89">
        <v>30400</v>
      </c>
      <c r="E89">
        <v>34750</v>
      </c>
      <c r="F89">
        <v>39100</v>
      </c>
      <c r="G89">
        <v>43400</v>
      </c>
      <c r="H89">
        <v>46900</v>
      </c>
      <c r="I89">
        <v>50350</v>
      </c>
      <c r="J89">
        <v>53850</v>
      </c>
      <c r="K89">
        <v>57300</v>
      </c>
      <c r="L89">
        <f t="shared" si="12"/>
        <v>60759.999999999993</v>
      </c>
      <c r="M89">
        <f t="shared" si="13"/>
        <v>64232</v>
      </c>
      <c r="N89">
        <f t="shared" si="14"/>
        <v>67704</v>
      </c>
      <c r="O89">
        <f t="shared" si="15"/>
        <v>71176</v>
      </c>
      <c r="P89">
        <v>18250</v>
      </c>
      <c r="Q89">
        <v>21150</v>
      </c>
      <c r="R89">
        <v>26650</v>
      </c>
      <c r="S89">
        <v>32150</v>
      </c>
      <c r="T89">
        <v>37650</v>
      </c>
      <c r="U89">
        <v>43150</v>
      </c>
      <c r="V89">
        <v>48650</v>
      </c>
      <c r="W89">
        <v>54150</v>
      </c>
      <c r="X89">
        <f t="shared" si="16"/>
        <v>45010</v>
      </c>
      <c r="Y89">
        <f t="shared" si="17"/>
        <v>47582</v>
      </c>
      <c r="Z89">
        <f t="shared" si="18"/>
        <v>50154</v>
      </c>
      <c r="AA89">
        <f t="shared" si="19"/>
        <v>52726</v>
      </c>
      <c r="AB89">
        <v>48650</v>
      </c>
      <c r="AC89">
        <v>55600</v>
      </c>
      <c r="AD89">
        <v>62550</v>
      </c>
      <c r="AE89">
        <v>69450</v>
      </c>
      <c r="AF89">
        <v>75050</v>
      </c>
      <c r="AG89">
        <v>80600</v>
      </c>
      <c r="AH89">
        <v>86150</v>
      </c>
      <c r="AI89">
        <v>91700</v>
      </c>
      <c r="AJ89">
        <f t="shared" si="20"/>
        <v>97230</v>
      </c>
      <c r="AK89">
        <f t="shared" si="21"/>
        <v>102786</v>
      </c>
      <c r="AL89">
        <f t="shared" si="22"/>
        <v>108342</v>
      </c>
      <c r="AM89">
        <f t="shared" si="23"/>
        <v>113898</v>
      </c>
    </row>
    <row r="90" spans="1:39" x14ac:dyDescent="0.25">
      <c r="A90" t="s">
        <v>388</v>
      </c>
      <c r="B90" t="s">
        <v>167</v>
      </c>
      <c r="C90" t="s">
        <v>287</v>
      </c>
      <c r="D90">
        <v>27800</v>
      </c>
      <c r="E90">
        <v>31800</v>
      </c>
      <c r="F90">
        <v>35750</v>
      </c>
      <c r="G90">
        <v>39700</v>
      </c>
      <c r="H90">
        <v>42900</v>
      </c>
      <c r="I90">
        <v>46100</v>
      </c>
      <c r="J90">
        <v>49250</v>
      </c>
      <c r="K90">
        <v>52450</v>
      </c>
      <c r="L90">
        <f t="shared" si="12"/>
        <v>55580</v>
      </c>
      <c r="M90">
        <f t="shared" si="13"/>
        <v>58756</v>
      </c>
      <c r="N90">
        <f t="shared" si="14"/>
        <v>61932</v>
      </c>
      <c r="O90">
        <f t="shared" si="15"/>
        <v>65107.999999999993</v>
      </c>
      <c r="P90">
        <v>16700</v>
      </c>
      <c r="Q90">
        <v>21150</v>
      </c>
      <c r="R90">
        <v>26650</v>
      </c>
      <c r="S90">
        <v>32150</v>
      </c>
      <c r="T90">
        <v>37650</v>
      </c>
      <c r="U90">
        <v>43150</v>
      </c>
      <c r="V90">
        <v>48650</v>
      </c>
      <c r="W90">
        <v>52450</v>
      </c>
      <c r="X90">
        <f t="shared" si="16"/>
        <v>45010</v>
      </c>
      <c r="Y90">
        <f t="shared" si="17"/>
        <v>47582</v>
      </c>
      <c r="Z90">
        <f t="shared" si="18"/>
        <v>50154</v>
      </c>
      <c r="AA90">
        <f t="shared" si="19"/>
        <v>52726</v>
      </c>
      <c r="AB90">
        <v>44450</v>
      </c>
      <c r="AC90">
        <v>50800</v>
      </c>
      <c r="AD90">
        <v>57150</v>
      </c>
      <c r="AE90">
        <v>63500</v>
      </c>
      <c r="AF90">
        <v>68600</v>
      </c>
      <c r="AG90">
        <v>73700</v>
      </c>
      <c r="AH90">
        <v>78750</v>
      </c>
      <c r="AI90">
        <v>83850</v>
      </c>
      <c r="AJ90">
        <f t="shared" si="20"/>
        <v>88900</v>
      </c>
      <c r="AK90">
        <f t="shared" si="21"/>
        <v>93980</v>
      </c>
      <c r="AL90">
        <f t="shared" si="22"/>
        <v>99060</v>
      </c>
      <c r="AM90">
        <f t="shared" si="23"/>
        <v>104140</v>
      </c>
    </row>
    <row r="91" spans="1:39" x14ac:dyDescent="0.25">
      <c r="A91" t="s">
        <v>389</v>
      </c>
      <c r="B91" t="s">
        <v>75</v>
      </c>
      <c r="C91" t="s">
        <v>276</v>
      </c>
      <c r="D91">
        <v>27800</v>
      </c>
      <c r="E91">
        <v>31800</v>
      </c>
      <c r="F91">
        <v>35750</v>
      </c>
      <c r="G91">
        <v>39700</v>
      </c>
      <c r="H91">
        <v>42900</v>
      </c>
      <c r="I91">
        <v>46100</v>
      </c>
      <c r="J91">
        <v>49250</v>
      </c>
      <c r="K91">
        <v>52450</v>
      </c>
      <c r="L91">
        <f t="shared" si="12"/>
        <v>55580</v>
      </c>
      <c r="M91">
        <f t="shared" si="13"/>
        <v>58756</v>
      </c>
      <c r="N91">
        <f t="shared" si="14"/>
        <v>61932</v>
      </c>
      <c r="O91">
        <f t="shared" si="15"/>
        <v>65107.999999999993</v>
      </c>
      <c r="P91">
        <v>16700</v>
      </c>
      <c r="Q91">
        <v>21150</v>
      </c>
      <c r="R91">
        <v>26650</v>
      </c>
      <c r="S91">
        <v>32150</v>
      </c>
      <c r="T91">
        <v>37650</v>
      </c>
      <c r="U91">
        <v>43150</v>
      </c>
      <c r="V91">
        <v>48650</v>
      </c>
      <c r="W91">
        <v>52450</v>
      </c>
      <c r="X91">
        <f t="shared" si="16"/>
        <v>45010</v>
      </c>
      <c r="Y91">
        <f t="shared" si="17"/>
        <v>47582</v>
      </c>
      <c r="Z91">
        <f t="shared" si="18"/>
        <v>50154</v>
      </c>
      <c r="AA91">
        <f t="shared" si="19"/>
        <v>52726</v>
      </c>
      <c r="AB91">
        <v>44450</v>
      </c>
      <c r="AC91">
        <v>50800</v>
      </c>
      <c r="AD91">
        <v>57150</v>
      </c>
      <c r="AE91">
        <v>63500</v>
      </c>
      <c r="AF91">
        <v>68600</v>
      </c>
      <c r="AG91">
        <v>73700</v>
      </c>
      <c r="AH91">
        <v>78750</v>
      </c>
      <c r="AI91">
        <v>83850</v>
      </c>
      <c r="AJ91">
        <f t="shared" si="20"/>
        <v>88900</v>
      </c>
      <c r="AK91">
        <f t="shared" si="21"/>
        <v>93980</v>
      </c>
      <c r="AL91">
        <f t="shared" si="22"/>
        <v>99060</v>
      </c>
      <c r="AM91">
        <f t="shared" si="23"/>
        <v>104140</v>
      </c>
    </row>
    <row r="92" spans="1:39" x14ac:dyDescent="0.25">
      <c r="A92" t="s">
        <v>390</v>
      </c>
      <c r="B92" t="s">
        <v>84</v>
      </c>
      <c r="C92" t="s">
        <v>291</v>
      </c>
      <c r="D92">
        <v>34450</v>
      </c>
      <c r="E92">
        <v>39350</v>
      </c>
      <c r="F92">
        <v>44250</v>
      </c>
      <c r="G92">
        <v>49150</v>
      </c>
      <c r="H92">
        <v>53100</v>
      </c>
      <c r="I92">
        <v>57050</v>
      </c>
      <c r="J92">
        <v>60950</v>
      </c>
      <c r="K92">
        <v>64900</v>
      </c>
      <c r="L92">
        <f t="shared" si="12"/>
        <v>68810</v>
      </c>
      <c r="M92">
        <f t="shared" si="13"/>
        <v>72742</v>
      </c>
      <c r="N92">
        <f t="shared" si="14"/>
        <v>76674</v>
      </c>
      <c r="O92">
        <f t="shared" si="15"/>
        <v>80606</v>
      </c>
      <c r="P92">
        <v>20650</v>
      </c>
      <c r="Q92">
        <v>23600</v>
      </c>
      <c r="R92">
        <v>26650</v>
      </c>
      <c r="S92">
        <v>32150</v>
      </c>
      <c r="T92">
        <v>37650</v>
      </c>
      <c r="U92">
        <v>43150</v>
      </c>
      <c r="V92">
        <v>48650</v>
      </c>
      <c r="W92">
        <v>54150</v>
      </c>
      <c r="X92">
        <f t="shared" si="16"/>
        <v>45010</v>
      </c>
      <c r="Y92">
        <f t="shared" si="17"/>
        <v>47582</v>
      </c>
      <c r="Z92">
        <f t="shared" si="18"/>
        <v>50154</v>
      </c>
      <c r="AA92">
        <f t="shared" si="19"/>
        <v>52726</v>
      </c>
      <c r="AB92">
        <v>55100</v>
      </c>
      <c r="AC92">
        <v>62950</v>
      </c>
      <c r="AD92">
        <v>70800</v>
      </c>
      <c r="AE92">
        <v>78650</v>
      </c>
      <c r="AF92">
        <v>84950</v>
      </c>
      <c r="AG92">
        <v>91250</v>
      </c>
      <c r="AH92">
        <v>97550</v>
      </c>
      <c r="AI92">
        <v>103850</v>
      </c>
      <c r="AJ92">
        <f t="shared" si="20"/>
        <v>110110</v>
      </c>
      <c r="AK92">
        <f t="shared" si="21"/>
        <v>116402</v>
      </c>
      <c r="AL92">
        <f t="shared" si="22"/>
        <v>122694</v>
      </c>
      <c r="AM92">
        <f t="shared" si="23"/>
        <v>128985.99999999999</v>
      </c>
    </row>
    <row r="93" spans="1:39" x14ac:dyDescent="0.25">
      <c r="A93" t="s">
        <v>391</v>
      </c>
      <c r="B93" t="s">
        <v>168</v>
      </c>
      <c r="C93" t="s">
        <v>271</v>
      </c>
      <c r="D93">
        <v>29750</v>
      </c>
      <c r="E93">
        <v>34000</v>
      </c>
      <c r="F93">
        <v>38250</v>
      </c>
      <c r="G93">
        <v>42500</v>
      </c>
      <c r="H93">
        <v>45900</v>
      </c>
      <c r="I93">
        <v>49300</v>
      </c>
      <c r="J93">
        <v>52700</v>
      </c>
      <c r="K93">
        <v>56100</v>
      </c>
      <c r="L93">
        <f t="shared" si="12"/>
        <v>59499.999999999993</v>
      </c>
      <c r="M93">
        <f t="shared" si="13"/>
        <v>62900</v>
      </c>
      <c r="N93">
        <f t="shared" si="14"/>
        <v>66300</v>
      </c>
      <c r="O93">
        <f t="shared" si="15"/>
        <v>69700</v>
      </c>
      <c r="P93">
        <v>17850</v>
      </c>
      <c r="Q93">
        <v>21150</v>
      </c>
      <c r="R93">
        <v>26650</v>
      </c>
      <c r="S93">
        <v>32150</v>
      </c>
      <c r="T93">
        <v>37650</v>
      </c>
      <c r="U93">
        <v>43150</v>
      </c>
      <c r="V93">
        <v>48650</v>
      </c>
      <c r="W93">
        <v>54150</v>
      </c>
      <c r="X93">
        <f t="shared" si="16"/>
        <v>45010</v>
      </c>
      <c r="Y93">
        <f t="shared" si="17"/>
        <v>47582</v>
      </c>
      <c r="Z93">
        <f t="shared" si="18"/>
        <v>50154</v>
      </c>
      <c r="AA93">
        <f t="shared" si="19"/>
        <v>52726</v>
      </c>
      <c r="AB93">
        <v>47600</v>
      </c>
      <c r="AC93">
        <v>54400</v>
      </c>
      <c r="AD93">
        <v>61200</v>
      </c>
      <c r="AE93">
        <v>68000</v>
      </c>
      <c r="AF93">
        <v>73450</v>
      </c>
      <c r="AG93">
        <v>78900</v>
      </c>
      <c r="AH93">
        <v>84350</v>
      </c>
      <c r="AI93">
        <v>89800</v>
      </c>
      <c r="AJ93">
        <f t="shared" si="20"/>
        <v>95200</v>
      </c>
      <c r="AK93">
        <f t="shared" si="21"/>
        <v>100640</v>
      </c>
      <c r="AL93">
        <f t="shared" si="22"/>
        <v>106080</v>
      </c>
      <c r="AM93">
        <f t="shared" si="23"/>
        <v>111520</v>
      </c>
    </row>
    <row r="94" spans="1:39" x14ac:dyDescent="0.25">
      <c r="A94" t="s">
        <v>392</v>
      </c>
      <c r="B94" t="s">
        <v>169</v>
      </c>
      <c r="C94" t="s">
        <v>284</v>
      </c>
      <c r="D94">
        <v>30550</v>
      </c>
      <c r="E94">
        <v>34950</v>
      </c>
      <c r="F94">
        <v>39300</v>
      </c>
      <c r="G94">
        <v>43650</v>
      </c>
      <c r="H94">
        <v>47150</v>
      </c>
      <c r="I94">
        <v>50650</v>
      </c>
      <c r="J94">
        <v>54150</v>
      </c>
      <c r="K94">
        <v>57650</v>
      </c>
      <c r="L94">
        <f t="shared" si="12"/>
        <v>61109.999999999993</v>
      </c>
      <c r="M94">
        <f t="shared" si="13"/>
        <v>64602</v>
      </c>
      <c r="N94">
        <f t="shared" si="14"/>
        <v>68094</v>
      </c>
      <c r="O94">
        <f t="shared" si="15"/>
        <v>71586</v>
      </c>
      <c r="P94">
        <v>18350</v>
      </c>
      <c r="Q94">
        <v>21150</v>
      </c>
      <c r="R94">
        <v>26650</v>
      </c>
      <c r="S94">
        <v>32150</v>
      </c>
      <c r="T94">
        <v>37650</v>
      </c>
      <c r="U94">
        <v>43150</v>
      </c>
      <c r="V94">
        <v>48650</v>
      </c>
      <c r="W94">
        <v>54150</v>
      </c>
      <c r="X94">
        <f t="shared" si="16"/>
        <v>45010</v>
      </c>
      <c r="Y94">
        <f t="shared" si="17"/>
        <v>47582</v>
      </c>
      <c r="Z94">
        <f t="shared" si="18"/>
        <v>50154</v>
      </c>
      <c r="AA94">
        <f t="shared" si="19"/>
        <v>52726</v>
      </c>
      <c r="AB94">
        <v>48900</v>
      </c>
      <c r="AC94">
        <v>55900</v>
      </c>
      <c r="AD94">
        <v>62900</v>
      </c>
      <c r="AE94">
        <v>69850</v>
      </c>
      <c r="AF94">
        <v>75450</v>
      </c>
      <c r="AG94">
        <v>81050</v>
      </c>
      <c r="AH94">
        <v>86650</v>
      </c>
      <c r="AI94">
        <v>92250</v>
      </c>
      <c r="AJ94">
        <f t="shared" si="20"/>
        <v>97790</v>
      </c>
      <c r="AK94">
        <f t="shared" si="21"/>
        <v>103378</v>
      </c>
      <c r="AL94">
        <f t="shared" si="22"/>
        <v>108966</v>
      </c>
      <c r="AM94">
        <f t="shared" si="23"/>
        <v>114554</v>
      </c>
    </row>
    <row r="95" spans="1:39" x14ac:dyDescent="0.25">
      <c r="A95" t="s">
        <v>393</v>
      </c>
      <c r="B95" t="s">
        <v>91</v>
      </c>
      <c r="C95" t="s">
        <v>277</v>
      </c>
      <c r="D95">
        <v>33850</v>
      </c>
      <c r="E95">
        <v>38650</v>
      </c>
      <c r="F95">
        <v>43500</v>
      </c>
      <c r="G95">
        <v>48300</v>
      </c>
      <c r="H95">
        <v>52200</v>
      </c>
      <c r="I95">
        <v>56050</v>
      </c>
      <c r="J95">
        <v>59900</v>
      </c>
      <c r="K95">
        <v>63800</v>
      </c>
      <c r="L95">
        <f t="shared" si="12"/>
        <v>67620</v>
      </c>
      <c r="M95">
        <f t="shared" si="13"/>
        <v>71484</v>
      </c>
      <c r="N95">
        <f t="shared" si="14"/>
        <v>75348</v>
      </c>
      <c r="O95">
        <f t="shared" si="15"/>
        <v>79212</v>
      </c>
      <c r="P95">
        <v>20300</v>
      </c>
      <c r="Q95">
        <v>23200</v>
      </c>
      <c r="R95">
        <v>26650</v>
      </c>
      <c r="S95">
        <v>32150</v>
      </c>
      <c r="T95">
        <v>37650</v>
      </c>
      <c r="U95">
        <v>43150</v>
      </c>
      <c r="V95">
        <v>48650</v>
      </c>
      <c r="W95">
        <v>54150</v>
      </c>
      <c r="X95">
        <f t="shared" si="16"/>
        <v>45010</v>
      </c>
      <c r="Y95">
        <f t="shared" si="17"/>
        <v>47582</v>
      </c>
      <c r="Z95">
        <f t="shared" si="18"/>
        <v>50154</v>
      </c>
      <c r="AA95">
        <f t="shared" si="19"/>
        <v>52726</v>
      </c>
      <c r="AB95">
        <v>54150</v>
      </c>
      <c r="AC95">
        <v>61850</v>
      </c>
      <c r="AD95">
        <v>69600</v>
      </c>
      <c r="AE95">
        <v>77300</v>
      </c>
      <c r="AF95">
        <v>83500</v>
      </c>
      <c r="AG95">
        <v>89700</v>
      </c>
      <c r="AH95">
        <v>95900</v>
      </c>
      <c r="AI95">
        <v>102050</v>
      </c>
      <c r="AJ95">
        <f t="shared" si="20"/>
        <v>108220</v>
      </c>
      <c r="AK95">
        <f t="shared" si="21"/>
        <v>114404</v>
      </c>
      <c r="AL95">
        <f t="shared" si="22"/>
        <v>120588</v>
      </c>
      <c r="AM95">
        <f t="shared" si="23"/>
        <v>126771.99999999999</v>
      </c>
    </row>
    <row r="96" spans="1:39" x14ac:dyDescent="0.25">
      <c r="A96" t="s">
        <v>394</v>
      </c>
      <c r="B96" t="s">
        <v>17</v>
      </c>
      <c r="C96" t="s">
        <v>279</v>
      </c>
      <c r="D96">
        <v>27800</v>
      </c>
      <c r="E96">
        <v>31800</v>
      </c>
      <c r="F96">
        <v>35750</v>
      </c>
      <c r="G96">
        <v>39700</v>
      </c>
      <c r="H96">
        <v>42900</v>
      </c>
      <c r="I96">
        <v>46100</v>
      </c>
      <c r="J96">
        <v>49250</v>
      </c>
      <c r="K96">
        <v>52450</v>
      </c>
      <c r="L96">
        <f t="shared" si="12"/>
        <v>55580</v>
      </c>
      <c r="M96">
        <f t="shared" si="13"/>
        <v>58756</v>
      </c>
      <c r="N96">
        <f t="shared" si="14"/>
        <v>61932</v>
      </c>
      <c r="O96">
        <f t="shared" si="15"/>
        <v>65107.999999999993</v>
      </c>
      <c r="P96">
        <v>16700</v>
      </c>
      <c r="Q96">
        <v>21150</v>
      </c>
      <c r="R96">
        <v>26650</v>
      </c>
      <c r="S96">
        <v>32150</v>
      </c>
      <c r="T96">
        <v>37650</v>
      </c>
      <c r="U96">
        <v>43150</v>
      </c>
      <c r="V96">
        <v>48650</v>
      </c>
      <c r="W96">
        <v>52450</v>
      </c>
      <c r="X96">
        <f t="shared" si="16"/>
        <v>45010</v>
      </c>
      <c r="Y96">
        <f t="shared" si="17"/>
        <v>47582</v>
      </c>
      <c r="Z96">
        <f t="shared" si="18"/>
        <v>50154</v>
      </c>
      <c r="AA96">
        <f t="shared" si="19"/>
        <v>52726</v>
      </c>
      <c r="AB96">
        <v>44450</v>
      </c>
      <c r="AC96">
        <v>50800</v>
      </c>
      <c r="AD96">
        <v>57150</v>
      </c>
      <c r="AE96">
        <v>63500</v>
      </c>
      <c r="AF96">
        <v>68600</v>
      </c>
      <c r="AG96">
        <v>73700</v>
      </c>
      <c r="AH96">
        <v>78750</v>
      </c>
      <c r="AI96">
        <v>83850</v>
      </c>
      <c r="AJ96">
        <f t="shared" si="20"/>
        <v>88900</v>
      </c>
      <c r="AK96">
        <f t="shared" si="21"/>
        <v>93980</v>
      </c>
      <c r="AL96">
        <f t="shared" si="22"/>
        <v>99060</v>
      </c>
      <c r="AM96">
        <f t="shared" si="23"/>
        <v>104140</v>
      </c>
    </row>
    <row r="97" spans="1:39" x14ac:dyDescent="0.25">
      <c r="A97" t="s">
        <v>395</v>
      </c>
      <c r="B97" t="s">
        <v>50</v>
      </c>
      <c r="C97" t="s">
        <v>276</v>
      </c>
      <c r="D97">
        <v>27800</v>
      </c>
      <c r="E97">
        <v>31800</v>
      </c>
      <c r="F97">
        <v>35750</v>
      </c>
      <c r="G97">
        <v>39700</v>
      </c>
      <c r="H97">
        <v>42900</v>
      </c>
      <c r="I97">
        <v>46100</v>
      </c>
      <c r="J97">
        <v>49250</v>
      </c>
      <c r="K97">
        <v>52450</v>
      </c>
      <c r="L97">
        <f t="shared" si="12"/>
        <v>55580</v>
      </c>
      <c r="M97">
        <f t="shared" si="13"/>
        <v>58756</v>
      </c>
      <c r="N97">
        <f t="shared" si="14"/>
        <v>61932</v>
      </c>
      <c r="O97">
        <f t="shared" si="15"/>
        <v>65107.999999999993</v>
      </c>
      <c r="P97">
        <v>16700</v>
      </c>
      <c r="Q97">
        <v>21150</v>
      </c>
      <c r="R97">
        <v>26650</v>
      </c>
      <c r="S97">
        <v>32150</v>
      </c>
      <c r="T97">
        <v>37650</v>
      </c>
      <c r="U97">
        <v>43150</v>
      </c>
      <c r="V97">
        <v>48650</v>
      </c>
      <c r="W97">
        <v>52450</v>
      </c>
      <c r="X97">
        <f t="shared" si="16"/>
        <v>45010</v>
      </c>
      <c r="Y97">
        <f t="shared" si="17"/>
        <v>47582</v>
      </c>
      <c r="Z97">
        <f t="shared" si="18"/>
        <v>50154</v>
      </c>
      <c r="AA97">
        <f t="shared" si="19"/>
        <v>52726</v>
      </c>
      <c r="AB97">
        <v>44450</v>
      </c>
      <c r="AC97">
        <v>50800</v>
      </c>
      <c r="AD97">
        <v>57150</v>
      </c>
      <c r="AE97">
        <v>63500</v>
      </c>
      <c r="AF97">
        <v>68600</v>
      </c>
      <c r="AG97">
        <v>73700</v>
      </c>
      <c r="AH97">
        <v>78750</v>
      </c>
      <c r="AI97">
        <v>83850</v>
      </c>
      <c r="AJ97">
        <f t="shared" si="20"/>
        <v>88900</v>
      </c>
      <c r="AK97">
        <f t="shared" si="21"/>
        <v>93980</v>
      </c>
      <c r="AL97">
        <f t="shared" si="22"/>
        <v>99060</v>
      </c>
      <c r="AM97">
        <f t="shared" si="23"/>
        <v>104140</v>
      </c>
    </row>
    <row r="98" spans="1:39" x14ac:dyDescent="0.25">
      <c r="A98" t="s">
        <v>396</v>
      </c>
      <c r="B98" t="s">
        <v>41</v>
      </c>
      <c r="C98" t="s">
        <v>281</v>
      </c>
      <c r="D98">
        <v>29300</v>
      </c>
      <c r="E98">
        <v>33450</v>
      </c>
      <c r="F98">
        <v>37650</v>
      </c>
      <c r="G98">
        <v>41800</v>
      </c>
      <c r="H98">
        <v>45150</v>
      </c>
      <c r="I98">
        <v>48500</v>
      </c>
      <c r="J98">
        <v>51850</v>
      </c>
      <c r="K98">
        <v>55200</v>
      </c>
      <c r="L98">
        <f t="shared" si="12"/>
        <v>58519.999999999993</v>
      </c>
      <c r="M98">
        <f t="shared" si="13"/>
        <v>61864</v>
      </c>
      <c r="N98">
        <f t="shared" si="14"/>
        <v>65208</v>
      </c>
      <c r="O98">
        <f t="shared" si="15"/>
        <v>68552</v>
      </c>
      <c r="P98">
        <v>17600</v>
      </c>
      <c r="Q98">
        <v>21150</v>
      </c>
      <c r="R98">
        <v>26650</v>
      </c>
      <c r="S98">
        <v>32150</v>
      </c>
      <c r="T98">
        <v>37650</v>
      </c>
      <c r="U98">
        <v>43150</v>
      </c>
      <c r="V98">
        <v>48650</v>
      </c>
      <c r="W98">
        <v>54150</v>
      </c>
      <c r="X98">
        <f t="shared" si="16"/>
        <v>45010</v>
      </c>
      <c r="Y98">
        <f t="shared" si="17"/>
        <v>47582</v>
      </c>
      <c r="Z98">
        <f t="shared" si="18"/>
        <v>50154</v>
      </c>
      <c r="AA98">
        <f t="shared" si="19"/>
        <v>52726</v>
      </c>
      <c r="AB98">
        <v>46850</v>
      </c>
      <c r="AC98">
        <v>53550</v>
      </c>
      <c r="AD98">
        <v>60250</v>
      </c>
      <c r="AE98">
        <v>66900</v>
      </c>
      <c r="AF98">
        <v>72300</v>
      </c>
      <c r="AG98">
        <v>77650</v>
      </c>
      <c r="AH98">
        <v>83000</v>
      </c>
      <c r="AI98">
        <v>88350</v>
      </c>
      <c r="AJ98">
        <f t="shared" si="20"/>
        <v>93660</v>
      </c>
      <c r="AK98">
        <f t="shared" si="21"/>
        <v>99012</v>
      </c>
      <c r="AL98">
        <f t="shared" si="22"/>
        <v>104364</v>
      </c>
      <c r="AM98">
        <f t="shared" si="23"/>
        <v>109716</v>
      </c>
    </row>
    <row r="99" spans="1:39" x14ac:dyDescent="0.25">
      <c r="A99" t="s">
        <v>397</v>
      </c>
      <c r="B99" t="s">
        <v>170</v>
      </c>
      <c r="C99" t="s">
        <v>276</v>
      </c>
      <c r="D99">
        <v>30300</v>
      </c>
      <c r="E99">
        <v>34600</v>
      </c>
      <c r="F99">
        <v>38950</v>
      </c>
      <c r="G99">
        <v>43300</v>
      </c>
      <c r="H99">
        <v>46750</v>
      </c>
      <c r="I99">
        <v>50200</v>
      </c>
      <c r="J99">
        <v>53700</v>
      </c>
      <c r="K99">
        <v>57150</v>
      </c>
      <c r="L99">
        <f t="shared" si="12"/>
        <v>60619.999999999993</v>
      </c>
      <c r="M99">
        <f t="shared" si="13"/>
        <v>64084</v>
      </c>
      <c r="N99">
        <f t="shared" si="14"/>
        <v>67548</v>
      </c>
      <c r="O99">
        <f t="shared" si="15"/>
        <v>71012</v>
      </c>
      <c r="P99">
        <v>18200</v>
      </c>
      <c r="Q99">
        <v>21150</v>
      </c>
      <c r="R99">
        <v>26650</v>
      </c>
      <c r="S99">
        <v>32150</v>
      </c>
      <c r="T99">
        <v>37650</v>
      </c>
      <c r="U99">
        <v>43150</v>
      </c>
      <c r="V99">
        <v>48650</v>
      </c>
      <c r="W99">
        <v>54150</v>
      </c>
      <c r="X99">
        <f t="shared" si="16"/>
        <v>45010</v>
      </c>
      <c r="Y99">
        <f t="shared" si="17"/>
        <v>47582</v>
      </c>
      <c r="Z99">
        <f t="shared" si="18"/>
        <v>50154</v>
      </c>
      <c r="AA99">
        <f t="shared" si="19"/>
        <v>52726</v>
      </c>
      <c r="AB99">
        <v>48500</v>
      </c>
      <c r="AC99">
        <v>55400</v>
      </c>
      <c r="AD99">
        <v>62350</v>
      </c>
      <c r="AE99">
        <v>69250</v>
      </c>
      <c r="AF99">
        <v>74800</v>
      </c>
      <c r="AG99">
        <v>80350</v>
      </c>
      <c r="AH99">
        <v>85900</v>
      </c>
      <c r="AI99">
        <v>91450</v>
      </c>
      <c r="AJ99">
        <f t="shared" si="20"/>
        <v>96950</v>
      </c>
      <c r="AK99">
        <f t="shared" si="21"/>
        <v>102490</v>
      </c>
      <c r="AL99">
        <f t="shared" si="22"/>
        <v>108030</v>
      </c>
      <c r="AM99">
        <f t="shared" si="23"/>
        <v>113570</v>
      </c>
    </row>
    <row r="100" spans="1:39" x14ac:dyDescent="0.25">
      <c r="A100" t="s">
        <v>398</v>
      </c>
      <c r="B100" t="s">
        <v>103</v>
      </c>
      <c r="C100" t="s">
        <v>275</v>
      </c>
      <c r="D100">
        <v>27800</v>
      </c>
      <c r="E100">
        <v>31800</v>
      </c>
      <c r="F100">
        <v>35750</v>
      </c>
      <c r="G100">
        <v>39700</v>
      </c>
      <c r="H100">
        <v>42900</v>
      </c>
      <c r="I100">
        <v>46100</v>
      </c>
      <c r="J100">
        <v>49250</v>
      </c>
      <c r="K100">
        <v>52450</v>
      </c>
      <c r="L100">
        <f t="shared" si="12"/>
        <v>55580</v>
      </c>
      <c r="M100">
        <f t="shared" si="13"/>
        <v>58756</v>
      </c>
      <c r="N100">
        <f t="shared" si="14"/>
        <v>61932</v>
      </c>
      <c r="O100">
        <f t="shared" si="15"/>
        <v>65107.999999999993</v>
      </c>
      <c r="P100">
        <v>16700</v>
      </c>
      <c r="Q100">
        <v>21150</v>
      </c>
      <c r="R100">
        <v>26650</v>
      </c>
      <c r="S100">
        <v>32150</v>
      </c>
      <c r="T100">
        <v>37650</v>
      </c>
      <c r="U100">
        <v>43150</v>
      </c>
      <c r="V100">
        <v>48650</v>
      </c>
      <c r="W100">
        <v>52450</v>
      </c>
      <c r="X100">
        <f t="shared" si="16"/>
        <v>45010</v>
      </c>
      <c r="Y100">
        <f t="shared" si="17"/>
        <v>47582</v>
      </c>
      <c r="Z100">
        <f t="shared" si="18"/>
        <v>50154</v>
      </c>
      <c r="AA100">
        <f t="shared" si="19"/>
        <v>52726</v>
      </c>
      <c r="AB100">
        <v>44450</v>
      </c>
      <c r="AC100">
        <v>50800</v>
      </c>
      <c r="AD100">
        <v>57150</v>
      </c>
      <c r="AE100">
        <v>63500</v>
      </c>
      <c r="AF100">
        <v>68600</v>
      </c>
      <c r="AG100">
        <v>73700</v>
      </c>
      <c r="AH100">
        <v>78750</v>
      </c>
      <c r="AI100">
        <v>83850</v>
      </c>
      <c r="AJ100">
        <f t="shared" si="20"/>
        <v>88900</v>
      </c>
      <c r="AK100">
        <f t="shared" si="21"/>
        <v>93980</v>
      </c>
      <c r="AL100">
        <f t="shared" si="22"/>
        <v>99060</v>
      </c>
      <c r="AM100">
        <f t="shared" si="23"/>
        <v>104140</v>
      </c>
    </row>
    <row r="101" spans="1:39" x14ac:dyDescent="0.25">
      <c r="A101" t="s">
        <v>399</v>
      </c>
      <c r="B101" t="s">
        <v>62</v>
      </c>
      <c r="C101" t="s">
        <v>293</v>
      </c>
      <c r="D101">
        <v>29550</v>
      </c>
      <c r="E101">
        <v>33800</v>
      </c>
      <c r="F101">
        <v>38000</v>
      </c>
      <c r="G101">
        <v>42200</v>
      </c>
      <c r="H101">
        <v>45600</v>
      </c>
      <c r="I101">
        <v>49000</v>
      </c>
      <c r="J101">
        <v>52350</v>
      </c>
      <c r="K101">
        <v>55750</v>
      </c>
      <c r="L101">
        <f t="shared" si="12"/>
        <v>59079.999999999993</v>
      </c>
      <c r="M101">
        <f t="shared" si="13"/>
        <v>62456</v>
      </c>
      <c r="N101">
        <f t="shared" si="14"/>
        <v>65832</v>
      </c>
      <c r="O101">
        <f t="shared" si="15"/>
        <v>69208</v>
      </c>
      <c r="P101">
        <v>17750</v>
      </c>
      <c r="Q101">
        <v>21150</v>
      </c>
      <c r="R101">
        <v>26650</v>
      </c>
      <c r="S101">
        <v>32150</v>
      </c>
      <c r="T101">
        <v>37650</v>
      </c>
      <c r="U101">
        <v>43150</v>
      </c>
      <c r="V101">
        <v>48650</v>
      </c>
      <c r="W101">
        <v>54150</v>
      </c>
      <c r="X101">
        <f t="shared" si="16"/>
        <v>45010</v>
      </c>
      <c r="Y101">
        <f t="shared" si="17"/>
        <v>47582</v>
      </c>
      <c r="Z101">
        <f t="shared" si="18"/>
        <v>50154</v>
      </c>
      <c r="AA101">
        <f t="shared" si="19"/>
        <v>52726</v>
      </c>
      <c r="AB101">
        <v>47250</v>
      </c>
      <c r="AC101">
        <v>54000</v>
      </c>
      <c r="AD101">
        <v>60750</v>
      </c>
      <c r="AE101">
        <v>67500</v>
      </c>
      <c r="AF101">
        <v>72900</v>
      </c>
      <c r="AG101">
        <v>78300</v>
      </c>
      <c r="AH101">
        <v>83700</v>
      </c>
      <c r="AI101">
        <v>89100</v>
      </c>
      <c r="AJ101">
        <f t="shared" si="20"/>
        <v>94500</v>
      </c>
      <c r="AK101">
        <f t="shared" si="21"/>
        <v>99900</v>
      </c>
      <c r="AL101">
        <f t="shared" si="22"/>
        <v>105300</v>
      </c>
      <c r="AM101">
        <f t="shared" si="23"/>
        <v>110700</v>
      </c>
    </row>
    <row r="102" spans="1:39" x14ac:dyDescent="0.25">
      <c r="A102" t="s">
        <v>400</v>
      </c>
      <c r="B102" t="s">
        <v>51</v>
      </c>
      <c r="C102" t="s">
        <v>278</v>
      </c>
      <c r="D102">
        <v>35400</v>
      </c>
      <c r="E102">
        <v>40450</v>
      </c>
      <c r="F102">
        <v>45500</v>
      </c>
      <c r="G102">
        <v>50550</v>
      </c>
      <c r="H102">
        <v>54600</v>
      </c>
      <c r="I102">
        <v>58650</v>
      </c>
      <c r="J102">
        <v>62700</v>
      </c>
      <c r="K102">
        <v>66750</v>
      </c>
      <c r="L102">
        <f t="shared" si="12"/>
        <v>70770</v>
      </c>
      <c r="M102">
        <f t="shared" si="13"/>
        <v>74814</v>
      </c>
      <c r="N102">
        <f t="shared" si="14"/>
        <v>78858</v>
      </c>
      <c r="O102">
        <f t="shared" si="15"/>
        <v>82902</v>
      </c>
      <c r="P102">
        <v>21250</v>
      </c>
      <c r="Q102">
        <v>24300</v>
      </c>
      <c r="R102">
        <v>27350</v>
      </c>
      <c r="S102">
        <v>32150</v>
      </c>
      <c r="T102">
        <v>37650</v>
      </c>
      <c r="U102">
        <v>43150</v>
      </c>
      <c r="V102">
        <v>48650</v>
      </c>
      <c r="W102">
        <v>54150</v>
      </c>
      <c r="X102">
        <f t="shared" si="16"/>
        <v>45010</v>
      </c>
      <c r="Y102">
        <f t="shared" si="17"/>
        <v>47582</v>
      </c>
      <c r="Z102">
        <f t="shared" si="18"/>
        <v>50154</v>
      </c>
      <c r="AA102">
        <f t="shared" si="19"/>
        <v>52726</v>
      </c>
      <c r="AB102">
        <v>56650</v>
      </c>
      <c r="AC102">
        <v>64750</v>
      </c>
      <c r="AD102">
        <v>72850</v>
      </c>
      <c r="AE102">
        <v>80900</v>
      </c>
      <c r="AF102">
        <v>87400</v>
      </c>
      <c r="AG102">
        <v>93850</v>
      </c>
      <c r="AH102">
        <v>100350</v>
      </c>
      <c r="AI102">
        <v>106800</v>
      </c>
      <c r="AJ102">
        <f t="shared" si="20"/>
        <v>113260</v>
      </c>
      <c r="AK102">
        <f t="shared" si="21"/>
        <v>119732</v>
      </c>
      <c r="AL102">
        <f t="shared" si="22"/>
        <v>126204</v>
      </c>
      <c r="AM102">
        <f t="shared" si="23"/>
        <v>132676</v>
      </c>
    </row>
    <row r="103" spans="1:39" x14ac:dyDescent="0.25">
      <c r="A103" t="s">
        <v>401</v>
      </c>
      <c r="B103" t="s">
        <v>70</v>
      </c>
      <c r="C103" t="s">
        <v>271</v>
      </c>
      <c r="D103">
        <v>32950</v>
      </c>
      <c r="E103">
        <v>37650</v>
      </c>
      <c r="F103">
        <v>42350</v>
      </c>
      <c r="G103">
        <v>47050</v>
      </c>
      <c r="H103">
        <v>50850</v>
      </c>
      <c r="I103">
        <v>54600</v>
      </c>
      <c r="J103">
        <v>58350</v>
      </c>
      <c r="K103">
        <v>62150</v>
      </c>
      <c r="L103">
        <f t="shared" si="12"/>
        <v>65870</v>
      </c>
      <c r="M103">
        <f t="shared" si="13"/>
        <v>69634</v>
      </c>
      <c r="N103">
        <f t="shared" si="14"/>
        <v>73398</v>
      </c>
      <c r="O103">
        <f t="shared" si="15"/>
        <v>77162</v>
      </c>
      <c r="P103">
        <v>19800</v>
      </c>
      <c r="Q103">
        <v>22600</v>
      </c>
      <c r="R103">
        <v>26650</v>
      </c>
      <c r="S103">
        <v>32150</v>
      </c>
      <c r="T103">
        <v>37650</v>
      </c>
      <c r="U103">
        <v>43150</v>
      </c>
      <c r="V103">
        <v>48650</v>
      </c>
      <c r="W103">
        <v>54150</v>
      </c>
      <c r="X103">
        <f t="shared" si="16"/>
        <v>45010</v>
      </c>
      <c r="Y103">
        <f t="shared" si="17"/>
        <v>47582</v>
      </c>
      <c r="Z103">
        <f t="shared" si="18"/>
        <v>50154</v>
      </c>
      <c r="AA103">
        <f t="shared" si="19"/>
        <v>52726</v>
      </c>
      <c r="AB103">
        <v>52750</v>
      </c>
      <c r="AC103">
        <v>60250</v>
      </c>
      <c r="AD103">
        <v>67800</v>
      </c>
      <c r="AE103">
        <v>75300</v>
      </c>
      <c r="AF103">
        <v>81350</v>
      </c>
      <c r="AG103">
        <v>87350</v>
      </c>
      <c r="AH103">
        <v>93400</v>
      </c>
      <c r="AI103">
        <v>99400</v>
      </c>
      <c r="AJ103">
        <f t="shared" si="20"/>
        <v>105420</v>
      </c>
      <c r="AK103">
        <f t="shared" si="21"/>
        <v>111444</v>
      </c>
      <c r="AL103">
        <f t="shared" si="22"/>
        <v>117468</v>
      </c>
      <c r="AM103">
        <f t="shared" si="23"/>
        <v>123491.99999999999</v>
      </c>
    </row>
    <row r="104" spans="1:39" x14ac:dyDescent="0.25">
      <c r="A104" t="s">
        <v>402</v>
      </c>
      <c r="B104" t="s">
        <v>171</v>
      </c>
      <c r="C104" t="s">
        <v>276</v>
      </c>
      <c r="D104">
        <v>33600</v>
      </c>
      <c r="E104">
        <v>38400</v>
      </c>
      <c r="F104">
        <v>43250</v>
      </c>
      <c r="G104">
        <v>48050</v>
      </c>
      <c r="H104">
        <v>51850</v>
      </c>
      <c r="I104">
        <v>55700</v>
      </c>
      <c r="J104">
        <v>59550</v>
      </c>
      <c r="K104">
        <v>63400</v>
      </c>
      <c r="L104">
        <f t="shared" si="12"/>
        <v>67270</v>
      </c>
      <c r="M104">
        <f t="shared" si="13"/>
        <v>71114</v>
      </c>
      <c r="N104">
        <f t="shared" si="14"/>
        <v>74958</v>
      </c>
      <c r="O104">
        <f t="shared" si="15"/>
        <v>78802</v>
      </c>
      <c r="P104">
        <v>20200</v>
      </c>
      <c r="Q104">
        <v>23100</v>
      </c>
      <c r="R104">
        <v>26650</v>
      </c>
      <c r="S104">
        <v>32150</v>
      </c>
      <c r="T104">
        <v>37650</v>
      </c>
      <c r="U104">
        <v>43150</v>
      </c>
      <c r="V104">
        <v>48650</v>
      </c>
      <c r="W104">
        <v>54150</v>
      </c>
      <c r="X104">
        <f t="shared" si="16"/>
        <v>45010</v>
      </c>
      <c r="Y104">
        <f t="shared" si="17"/>
        <v>47582</v>
      </c>
      <c r="Z104">
        <f t="shared" si="18"/>
        <v>50154</v>
      </c>
      <c r="AA104">
        <f t="shared" si="19"/>
        <v>52726</v>
      </c>
      <c r="AB104">
        <v>53800</v>
      </c>
      <c r="AC104">
        <v>61500</v>
      </c>
      <c r="AD104">
        <v>69200</v>
      </c>
      <c r="AE104">
        <v>76850</v>
      </c>
      <c r="AF104">
        <v>83000</v>
      </c>
      <c r="AG104">
        <v>89150</v>
      </c>
      <c r="AH104">
        <v>95300</v>
      </c>
      <c r="AI104">
        <v>101450</v>
      </c>
      <c r="AJ104">
        <f t="shared" si="20"/>
        <v>107590</v>
      </c>
      <c r="AK104">
        <f t="shared" si="21"/>
        <v>113738</v>
      </c>
      <c r="AL104">
        <f t="shared" si="22"/>
        <v>119886</v>
      </c>
      <c r="AM104">
        <f t="shared" si="23"/>
        <v>126033.99999999999</v>
      </c>
    </row>
    <row r="105" spans="1:39" x14ac:dyDescent="0.25">
      <c r="A105" t="s">
        <v>403</v>
      </c>
      <c r="B105" t="s">
        <v>76</v>
      </c>
      <c r="C105" t="s">
        <v>286</v>
      </c>
      <c r="D105">
        <v>27800</v>
      </c>
      <c r="E105">
        <v>31800</v>
      </c>
      <c r="F105">
        <v>35750</v>
      </c>
      <c r="G105">
        <v>39700</v>
      </c>
      <c r="H105">
        <v>42900</v>
      </c>
      <c r="I105">
        <v>46100</v>
      </c>
      <c r="J105">
        <v>49250</v>
      </c>
      <c r="K105">
        <v>52450</v>
      </c>
      <c r="L105">
        <f t="shared" si="12"/>
        <v>55580</v>
      </c>
      <c r="M105">
        <f t="shared" si="13"/>
        <v>58756</v>
      </c>
      <c r="N105">
        <f t="shared" si="14"/>
        <v>61932</v>
      </c>
      <c r="O105">
        <f t="shared" si="15"/>
        <v>65107.999999999993</v>
      </c>
      <c r="P105">
        <v>16700</v>
      </c>
      <c r="Q105">
        <v>21150</v>
      </c>
      <c r="R105">
        <v>26650</v>
      </c>
      <c r="S105">
        <v>32150</v>
      </c>
      <c r="T105">
        <v>37650</v>
      </c>
      <c r="U105">
        <v>43150</v>
      </c>
      <c r="V105">
        <v>48650</v>
      </c>
      <c r="W105">
        <v>52450</v>
      </c>
      <c r="X105">
        <f t="shared" si="16"/>
        <v>45010</v>
      </c>
      <c r="Y105">
        <f t="shared" si="17"/>
        <v>47582</v>
      </c>
      <c r="Z105">
        <f t="shared" si="18"/>
        <v>50154</v>
      </c>
      <c r="AA105">
        <f t="shared" si="19"/>
        <v>52726</v>
      </c>
      <c r="AB105">
        <v>44450</v>
      </c>
      <c r="AC105">
        <v>50800</v>
      </c>
      <c r="AD105">
        <v>57150</v>
      </c>
      <c r="AE105">
        <v>63500</v>
      </c>
      <c r="AF105">
        <v>68600</v>
      </c>
      <c r="AG105">
        <v>73700</v>
      </c>
      <c r="AH105">
        <v>78750</v>
      </c>
      <c r="AI105">
        <v>83850</v>
      </c>
      <c r="AJ105">
        <f t="shared" si="20"/>
        <v>88900</v>
      </c>
      <c r="AK105">
        <f t="shared" si="21"/>
        <v>93980</v>
      </c>
      <c r="AL105">
        <f t="shared" si="22"/>
        <v>99060</v>
      </c>
      <c r="AM105">
        <f t="shared" si="23"/>
        <v>104140</v>
      </c>
    </row>
    <row r="106" spans="1:39" x14ac:dyDescent="0.25">
      <c r="A106" t="s">
        <v>404</v>
      </c>
      <c r="B106" t="s">
        <v>172</v>
      </c>
      <c r="C106" t="s">
        <v>280</v>
      </c>
      <c r="D106">
        <v>46850</v>
      </c>
      <c r="E106">
        <v>53550</v>
      </c>
      <c r="F106">
        <v>60250</v>
      </c>
      <c r="G106">
        <v>66900</v>
      </c>
      <c r="H106">
        <v>72300</v>
      </c>
      <c r="I106">
        <v>77650</v>
      </c>
      <c r="J106">
        <v>83000</v>
      </c>
      <c r="K106">
        <v>88350</v>
      </c>
      <c r="L106">
        <f t="shared" si="12"/>
        <v>93660</v>
      </c>
      <c r="M106">
        <f t="shared" si="13"/>
        <v>99012</v>
      </c>
      <c r="N106">
        <f t="shared" si="14"/>
        <v>104364</v>
      </c>
      <c r="O106">
        <f t="shared" si="15"/>
        <v>109716</v>
      </c>
      <c r="P106">
        <v>28150</v>
      </c>
      <c r="Q106">
        <v>32150</v>
      </c>
      <c r="R106">
        <v>36150</v>
      </c>
      <c r="S106">
        <v>40150</v>
      </c>
      <c r="T106">
        <v>43400</v>
      </c>
      <c r="U106">
        <v>46600</v>
      </c>
      <c r="V106">
        <v>49800</v>
      </c>
      <c r="W106">
        <v>54150</v>
      </c>
      <c r="X106">
        <f t="shared" si="16"/>
        <v>56210</v>
      </c>
      <c r="Y106">
        <f t="shared" si="17"/>
        <v>59422</v>
      </c>
      <c r="Z106">
        <f t="shared" si="18"/>
        <v>62634</v>
      </c>
      <c r="AA106">
        <f t="shared" si="19"/>
        <v>65846</v>
      </c>
      <c r="AB106">
        <v>72950</v>
      </c>
      <c r="AC106">
        <v>83400</v>
      </c>
      <c r="AD106">
        <v>93800</v>
      </c>
      <c r="AE106">
        <v>104200</v>
      </c>
      <c r="AF106">
        <v>112550</v>
      </c>
      <c r="AG106">
        <v>120900</v>
      </c>
      <c r="AH106">
        <v>129250</v>
      </c>
      <c r="AI106">
        <v>137550</v>
      </c>
      <c r="AJ106">
        <f t="shared" si="20"/>
        <v>145880</v>
      </c>
      <c r="AK106">
        <f t="shared" si="21"/>
        <v>154216</v>
      </c>
      <c r="AL106">
        <f t="shared" si="22"/>
        <v>162552</v>
      </c>
      <c r="AM106">
        <f t="shared" si="23"/>
        <v>170888</v>
      </c>
    </row>
    <row r="107" spans="1:39" x14ac:dyDescent="0.25">
      <c r="A107" t="s">
        <v>405</v>
      </c>
      <c r="B107" t="s">
        <v>173</v>
      </c>
      <c r="C107" t="s">
        <v>276</v>
      </c>
      <c r="D107">
        <v>36400</v>
      </c>
      <c r="E107">
        <v>41600</v>
      </c>
      <c r="F107">
        <v>46800</v>
      </c>
      <c r="G107">
        <v>52000</v>
      </c>
      <c r="H107">
        <v>56200</v>
      </c>
      <c r="I107">
        <v>60350</v>
      </c>
      <c r="J107">
        <v>64500</v>
      </c>
      <c r="K107">
        <v>68650</v>
      </c>
      <c r="L107">
        <f t="shared" si="12"/>
        <v>72800</v>
      </c>
      <c r="M107">
        <f t="shared" si="13"/>
        <v>76960</v>
      </c>
      <c r="N107">
        <f t="shared" si="14"/>
        <v>81120</v>
      </c>
      <c r="O107">
        <f t="shared" si="15"/>
        <v>85280</v>
      </c>
      <c r="P107">
        <v>21850</v>
      </c>
      <c r="Q107">
        <v>25000</v>
      </c>
      <c r="R107">
        <v>28100</v>
      </c>
      <c r="S107">
        <v>32150</v>
      </c>
      <c r="T107">
        <v>37650</v>
      </c>
      <c r="U107">
        <v>43150</v>
      </c>
      <c r="V107">
        <v>48650</v>
      </c>
      <c r="W107">
        <v>54150</v>
      </c>
      <c r="X107">
        <f t="shared" si="16"/>
        <v>45010</v>
      </c>
      <c r="Y107">
        <f t="shared" si="17"/>
        <v>47582</v>
      </c>
      <c r="Z107">
        <f t="shared" si="18"/>
        <v>50154</v>
      </c>
      <c r="AA107">
        <f t="shared" si="19"/>
        <v>52726</v>
      </c>
      <c r="AB107">
        <v>58250</v>
      </c>
      <c r="AC107">
        <v>66600</v>
      </c>
      <c r="AD107">
        <v>74900</v>
      </c>
      <c r="AE107">
        <v>83200</v>
      </c>
      <c r="AF107">
        <v>89900</v>
      </c>
      <c r="AG107">
        <v>96550</v>
      </c>
      <c r="AH107">
        <v>103200</v>
      </c>
      <c r="AI107">
        <v>109850</v>
      </c>
      <c r="AJ107">
        <f t="shared" si="20"/>
        <v>116479.99999999999</v>
      </c>
      <c r="AK107">
        <f t="shared" si="21"/>
        <v>123136</v>
      </c>
      <c r="AL107">
        <f t="shared" si="22"/>
        <v>129792</v>
      </c>
      <c r="AM107">
        <f t="shared" si="23"/>
        <v>136448</v>
      </c>
    </row>
    <row r="108" spans="1:39" x14ac:dyDescent="0.25">
      <c r="A108" t="s">
        <v>406</v>
      </c>
      <c r="B108" t="s">
        <v>63</v>
      </c>
      <c r="C108" t="s">
        <v>271</v>
      </c>
      <c r="D108">
        <v>30300</v>
      </c>
      <c r="E108">
        <v>34600</v>
      </c>
      <c r="F108">
        <v>38950</v>
      </c>
      <c r="G108">
        <v>43300</v>
      </c>
      <c r="H108">
        <v>46750</v>
      </c>
      <c r="I108">
        <v>50200</v>
      </c>
      <c r="J108">
        <v>53700</v>
      </c>
      <c r="K108">
        <v>57150</v>
      </c>
      <c r="L108">
        <f t="shared" si="12"/>
        <v>60619.999999999993</v>
      </c>
      <c r="M108">
        <f t="shared" si="13"/>
        <v>64084</v>
      </c>
      <c r="N108">
        <f t="shared" si="14"/>
        <v>67548</v>
      </c>
      <c r="O108">
        <f t="shared" si="15"/>
        <v>71012</v>
      </c>
      <c r="P108">
        <v>18200</v>
      </c>
      <c r="Q108">
        <v>21150</v>
      </c>
      <c r="R108">
        <v>26650</v>
      </c>
      <c r="S108">
        <v>32150</v>
      </c>
      <c r="T108">
        <v>37650</v>
      </c>
      <c r="U108">
        <v>43150</v>
      </c>
      <c r="V108">
        <v>48650</v>
      </c>
      <c r="W108">
        <v>54150</v>
      </c>
      <c r="X108">
        <f t="shared" si="16"/>
        <v>45010</v>
      </c>
      <c r="Y108">
        <f t="shared" si="17"/>
        <v>47582</v>
      </c>
      <c r="Z108">
        <f t="shared" si="18"/>
        <v>50154</v>
      </c>
      <c r="AA108">
        <f t="shared" si="19"/>
        <v>52726</v>
      </c>
      <c r="AB108">
        <v>48500</v>
      </c>
      <c r="AC108">
        <v>55400</v>
      </c>
      <c r="AD108">
        <v>62350</v>
      </c>
      <c r="AE108">
        <v>69250</v>
      </c>
      <c r="AF108">
        <v>74800</v>
      </c>
      <c r="AG108">
        <v>80350</v>
      </c>
      <c r="AH108">
        <v>85900</v>
      </c>
      <c r="AI108">
        <v>91450</v>
      </c>
      <c r="AJ108">
        <f t="shared" si="20"/>
        <v>96950</v>
      </c>
      <c r="AK108">
        <f t="shared" si="21"/>
        <v>102490</v>
      </c>
      <c r="AL108">
        <f t="shared" si="22"/>
        <v>108030</v>
      </c>
      <c r="AM108">
        <f t="shared" si="23"/>
        <v>113570</v>
      </c>
    </row>
    <row r="109" spans="1:39" x14ac:dyDescent="0.25">
      <c r="A109" t="s">
        <v>407</v>
      </c>
      <c r="B109" t="s">
        <v>92</v>
      </c>
      <c r="C109" t="s">
        <v>288</v>
      </c>
      <c r="D109">
        <v>27800</v>
      </c>
      <c r="E109">
        <v>31800</v>
      </c>
      <c r="F109">
        <v>35750</v>
      </c>
      <c r="G109">
        <v>39700</v>
      </c>
      <c r="H109">
        <v>42900</v>
      </c>
      <c r="I109">
        <v>46100</v>
      </c>
      <c r="J109">
        <v>49250</v>
      </c>
      <c r="K109">
        <v>52450</v>
      </c>
      <c r="L109">
        <f t="shared" si="12"/>
        <v>55580</v>
      </c>
      <c r="M109">
        <f t="shared" si="13"/>
        <v>58756</v>
      </c>
      <c r="N109">
        <f t="shared" si="14"/>
        <v>61932</v>
      </c>
      <c r="O109">
        <f t="shared" si="15"/>
        <v>65107.999999999993</v>
      </c>
      <c r="P109">
        <v>16700</v>
      </c>
      <c r="Q109">
        <v>21150</v>
      </c>
      <c r="R109">
        <v>26650</v>
      </c>
      <c r="S109">
        <v>32150</v>
      </c>
      <c r="T109">
        <v>37650</v>
      </c>
      <c r="U109">
        <v>43150</v>
      </c>
      <c r="V109">
        <v>48650</v>
      </c>
      <c r="W109">
        <v>52450</v>
      </c>
      <c r="X109">
        <f t="shared" si="16"/>
        <v>45010</v>
      </c>
      <c r="Y109">
        <f t="shared" si="17"/>
        <v>47582</v>
      </c>
      <c r="Z109">
        <f t="shared" si="18"/>
        <v>50154</v>
      </c>
      <c r="AA109">
        <f t="shared" si="19"/>
        <v>52726</v>
      </c>
      <c r="AB109">
        <v>44450</v>
      </c>
      <c r="AC109">
        <v>50800</v>
      </c>
      <c r="AD109">
        <v>57150</v>
      </c>
      <c r="AE109">
        <v>63500</v>
      </c>
      <c r="AF109">
        <v>68600</v>
      </c>
      <c r="AG109">
        <v>73700</v>
      </c>
      <c r="AH109">
        <v>78750</v>
      </c>
      <c r="AI109">
        <v>83850</v>
      </c>
      <c r="AJ109">
        <f t="shared" si="20"/>
        <v>88900</v>
      </c>
      <c r="AK109">
        <f t="shared" si="21"/>
        <v>93980</v>
      </c>
      <c r="AL109">
        <f t="shared" si="22"/>
        <v>99060</v>
      </c>
      <c r="AM109">
        <f t="shared" si="23"/>
        <v>104140</v>
      </c>
    </row>
    <row r="110" spans="1:39" x14ac:dyDescent="0.25">
      <c r="A110" t="s">
        <v>408</v>
      </c>
      <c r="B110" t="s">
        <v>90</v>
      </c>
      <c r="C110" t="s">
        <v>282</v>
      </c>
      <c r="D110">
        <v>29700</v>
      </c>
      <c r="E110">
        <v>33950</v>
      </c>
      <c r="F110">
        <v>38200</v>
      </c>
      <c r="G110">
        <v>42400</v>
      </c>
      <c r="H110">
        <v>45800</v>
      </c>
      <c r="I110">
        <v>49200</v>
      </c>
      <c r="J110">
        <v>52600</v>
      </c>
      <c r="K110">
        <v>56000</v>
      </c>
      <c r="L110">
        <f t="shared" si="12"/>
        <v>59359.999999999993</v>
      </c>
      <c r="M110">
        <f t="shared" si="13"/>
        <v>62752</v>
      </c>
      <c r="N110">
        <f t="shared" si="14"/>
        <v>66144</v>
      </c>
      <c r="O110">
        <f t="shared" si="15"/>
        <v>69536</v>
      </c>
      <c r="P110">
        <v>17850</v>
      </c>
      <c r="Q110">
        <v>21150</v>
      </c>
      <c r="R110">
        <v>26650</v>
      </c>
      <c r="S110">
        <v>32150</v>
      </c>
      <c r="T110">
        <v>37650</v>
      </c>
      <c r="U110">
        <v>43150</v>
      </c>
      <c r="V110">
        <v>48650</v>
      </c>
      <c r="W110">
        <v>54150</v>
      </c>
      <c r="X110">
        <f t="shared" si="16"/>
        <v>45010</v>
      </c>
      <c r="Y110">
        <f t="shared" si="17"/>
        <v>47582</v>
      </c>
      <c r="Z110">
        <f t="shared" si="18"/>
        <v>50154</v>
      </c>
      <c r="AA110">
        <f t="shared" si="19"/>
        <v>52726</v>
      </c>
      <c r="AB110">
        <v>47500</v>
      </c>
      <c r="AC110">
        <v>54300</v>
      </c>
      <c r="AD110">
        <v>61100</v>
      </c>
      <c r="AE110">
        <v>67850</v>
      </c>
      <c r="AF110">
        <v>73300</v>
      </c>
      <c r="AG110">
        <v>78750</v>
      </c>
      <c r="AH110">
        <v>84150</v>
      </c>
      <c r="AI110">
        <v>89600</v>
      </c>
      <c r="AJ110">
        <f t="shared" si="20"/>
        <v>94990</v>
      </c>
      <c r="AK110">
        <f t="shared" si="21"/>
        <v>100418</v>
      </c>
      <c r="AL110">
        <f t="shared" si="22"/>
        <v>105846</v>
      </c>
      <c r="AM110">
        <f t="shared" si="23"/>
        <v>111274</v>
      </c>
    </row>
    <row r="111" spans="1:39" x14ac:dyDescent="0.25">
      <c r="A111" t="s">
        <v>409</v>
      </c>
      <c r="B111" t="s">
        <v>174</v>
      </c>
      <c r="C111" t="s">
        <v>279</v>
      </c>
      <c r="D111">
        <v>27800</v>
      </c>
      <c r="E111">
        <v>31800</v>
      </c>
      <c r="F111">
        <v>35750</v>
      </c>
      <c r="G111">
        <v>39700</v>
      </c>
      <c r="H111">
        <v>42900</v>
      </c>
      <c r="I111">
        <v>46100</v>
      </c>
      <c r="J111">
        <v>49250</v>
      </c>
      <c r="K111">
        <v>52450</v>
      </c>
      <c r="L111">
        <f t="shared" si="12"/>
        <v>55580</v>
      </c>
      <c r="M111">
        <f t="shared" si="13"/>
        <v>58756</v>
      </c>
      <c r="N111">
        <f t="shared" si="14"/>
        <v>61932</v>
      </c>
      <c r="O111">
        <f t="shared" si="15"/>
        <v>65107.999999999993</v>
      </c>
      <c r="P111">
        <v>16700</v>
      </c>
      <c r="Q111">
        <v>21150</v>
      </c>
      <c r="R111">
        <v>26650</v>
      </c>
      <c r="S111">
        <v>32150</v>
      </c>
      <c r="T111">
        <v>37650</v>
      </c>
      <c r="U111">
        <v>43150</v>
      </c>
      <c r="V111">
        <v>48650</v>
      </c>
      <c r="W111">
        <v>52450</v>
      </c>
      <c r="X111">
        <f t="shared" si="16"/>
        <v>45010</v>
      </c>
      <c r="Y111">
        <f t="shared" si="17"/>
        <v>47582</v>
      </c>
      <c r="Z111">
        <f t="shared" si="18"/>
        <v>50154</v>
      </c>
      <c r="AA111">
        <f t="shared" si="19"/>
        <v>52726</v>
      </c>
      <c r="AB111">
        <v>44450</v>
      </c>
      <c r="AC111">
        <v>50800</v>
      </c>
      <c r="AD111">
        <v>57150</v>
      </c>
      <c r="AE111">
        <v>63500</v>
      </c>
      <c r="AF111">
        <v>68600</v>
      </c>
      <c r="AG111">
        <v>73700</v>
      </c>
      <c r="AH111">
        <v>78750</v>
      </c>
      <c r="AI111">
        <v>83850</v>
      </c>
      <c r="AJ111">
        <f t="shared" si="20"/>
        <v>88900</v>
      </c>
      <c r="AK111">
        <f t="shared" si="21"/>
        <v>93980</v>
      </c>
      <c r="AL111">
        <f t="shared" si="22"/>
        <v>99060</v>
      </c>
      <c r="AM111">
        <f t="shared" si="23"/>
        <v>104140</v>
      </c>
    </row>
    <row r="112" spans="1:39" x14ac:dyDescent="0.25">
      <c r="A112" t="s">
        <v>410</v>
      </c>
      <c r="B112" t="s">
        <v>175</v>
      </c>
      <c r="C112" t="s">
        <v>290</v>
      </c>
      <c r="D112">
        <v>33750</v>
      </c>
      <c r="E112">
        <v>38600</v>
      </c>
      <c r="F112">
        <v>43400</v>
      </c>
      <c r="G112">
        <v>48200</v>
      </c>
      <c r="H112">
        <v>52100</v>
      </c>
      <c r="I112">
        <v>55950</v>
      </c>
      <c r="J112">
        <v>59800</v>
      </c>
      <c r="K112">
        <v>63650</v>
      </c>
      <c r="L112">
        <f t="shared" si="12"/>
        <v>67480</v>
      </c>
      <c r="M112">
        <f t="shared" si="13"/>
        <v>71336</v>
      </c>
      <c r="N112">
        <f t="shared" si="14"/>
        <v>75192</v>
      </c>
      <c r="O112">
        <f t="shared" si="15"/>
        <v>79048</v>
      </c>
      <c r="P112">
        <v>20250</v>
      </c>
      <c r="Q112">
        <v>23150</v>
      </c>
      <c r="R112">
        <v>26650</v>
      </c>
      <c r="S112">
        <v>32150</v>
      </c>
      <c r="T112">
        <v>37650</v>
      </c>
      <c r="U112">
        <v>43150</v>
      </c>
      <c r="V112">
        <v>48650</v>
      </c>
      <c r="W112">
        <v>54150</v>
      </c>
      <c r="X112">
        <f t="shared" si="16"/>
        <v>45010</v>
      </c>
      <c r="Y112">
        <f t="shared" si="17"/>
        <v>47582</v>
      </c>
      <c r="Z112">
        <f t="shared" si="18"/>
        <v>50154</v>
      </c>
      <c r="AA112">
        <f t="shared" si="19"/>
        <v>52726</v>
      </c>
      <c r="AB112">
        <v>54000</v>
      </c>
      <c r="AC112">
        <v>61700</v>
      </c>
      <c r="AD112">
        <v>69400</v>
      </c>
      <c r="AE112">
        <v>77100</v>
      </c>
      <c r="AF112">
        <v>83300</v>
      </c>
      <c r="AG112">
        <v>89450</v>
      </c>
      <c r="AH112">
        <v>95650</v>
      </c>
      <c r="AI112">
        <v>101800</v>
      </c>
      <c r="AJ112">
        <f t="shared" si="20"/>
        <v>107940</v>
      </c>
      <c r="AK112">
        <f t="shared" si="21"/>
        <v>114108</v>
      </c>
      <c r="AL112">
        <f t="shared" si="22"/>
        <v>120276</v>
      </c>
      <c r="AM112">
        <f t="shared" si="23"/>
        <v>126443.99999999999</v>
      </c>
    </row>
    <row r="113" spans="1:39" x14ac:dyDescent="0.25">
      <c r="A113" t="s">
        <v>411</v>
      </c>
      <c r="B113" t="s">
        <v>85</v>
      </c>
      <c r="C113" t="s">
        <v>283</v>
      </c>
      <c r="D113">
        <v>29900</v>
      </c>
      <c r="E113">
        <v>34150</v>
      </c>
      <c r="F113">
        <v>38400</v>
      </c>
      <c r="G113">
        <v>42650</v>
      </c>
      <c r="H113">
        <v>46100</v>
      </c>
      <c r="I113">
        <v>49500</v>
      </c>
      <c r="J113">
        <v>52900</v>
      </c>
      <c r="K113">
        <v>56300</v>
      </c>
      <c r="L113">
        <f t="shared" si="12"/>
        <v>59709.999999999993</v>
      </c>
      <c r="M113">
        <f t="shared" si="13"/>
        <v>63122</v>
      </c>
      <c r="N113">
        <f t="shared" si="14"/>
        <v>66534</v>
      </c>
      <c r="O113">
        <f t="shared" si="15"/>
        <v>69946</v>
      </c>
      <c r="P113">
        <v>17950</v>
      </c>
      <c r="Q113">
        <v>21150</v>
      </c>
      <c r="R113">
        <v>26650</v>
      </c>
      <c r="S113">
        <v>32150</v>
      </c>
      <c r="T113">
        <v>37650</v>
      </c>
      <c r="U113">
        <v>43150</v>
      </c>
      <c r="V113">
        <v>48650</v>
      </c>
      <c r="W113">
        <v>54150</v>
      </c>
      <c r="X113">
        <f t="shared" si="16"/>
        <v>45010</v>
      </c>
      <c r="Y113">
        <f t="shared" si="17"/>
        <v>47582</v>
      </c>
      <c r="Z113">
        <f t="shared" si="18"/>
        <v>50154</v>
      </c>
      <c r="AA113">
        <f t="shared" si="19"/>
        <v>52726</v>
      </c>
      <c r="AB113">
        <v>47800</v>
      </c>
      <c r="AC113">
        <v>54600</v>
      </c>
      <c r="AD113">
        <v>61450</v>
      </c>
      <c r="AE113">
        <v>68250</v>
      </c>
      <c r="AF113">
        <v>73750</v>
      </c>
      <c r="AG113">
        <v>79200</v>
      </c>
      <c r="AH113">
        <v>84650</v>
      </c>
      <c r="AI113">
        <v>90100</v>
      </c>
      <c r="AJ113">
        <f t="shared" si="20"/>
        <v>95550</v>
      </c>
      <c r="AK113">
        <f t="shared" si="21"/>
        <v>101010</v>
      </c>
      <c r="AL113">
        <f t="shared" si="22"/>
        <v>106470</v>
      </c>
      <c r="AM113">
        <f t="shared" si="23"/>
        <v>111930</v>
      </c>
    </row>
    <row r="114" spans="1:39" x14ac:dyDescent="0.25">
      <c r="A114" t="s">
        <v>412</v>
      </c>
      <c r="B114" t="s">
        <v>18</v>
      </c>
      <c r="C114" t="s">
        <v>273</v>
      </c>
      <c r="D114">
        <v>27800</v>
      </c>
      <c r="E114">
        <v>31800</v>
      </c>
      <c r="F114">
        <v>35750</v>
      </c>
      <c r="G114">
        <v>39700</v>
      </c>
      <c r="H114">
        <v>42900</v>
      </c>
      <c r="I114">
        <v>46100</v>
      </c>
      <c r="J114">
        <v>49250</v>
      </c>
      <c r="K114">
        <v>52450</v>
      </c>
      <c r="L114">
        <f t="shared" si="12"/>
        <v>55580</v>
      </c>
      <c r="M114">
        <f t="shared" si="13"/>
        <v>58756</v>
      </c>
      <c r="N114">
        <f t="shared" si="14"/>
        <v>61932</v>
      </c>
      <c r="O114">
        <f t="shared" si="15"/>
        <v>65107.999999999993</v>
      </c>
      <c r="P114">
        <v>16700</v>
      </c>
      <c r="Q114">
        <v>21150</v>
      </c>
      <c r="R114">
        <v>26650</v>
      </c>
      <c r="S114">
        <v>32150</v>
      </c>
      <c r="T114">
        <v>37650</v>
      </c>
      <c r="U114">
        <v>43150</v>
      </c>
      <c r="V114">
        <v>48650</v>
      </c>
      <c r="W114">
        <v>52450</v>
      </c>
      <c r="X114">
        <f t="shared" si="16"/>
        <v>45010</v>
      </c>
      <c r="Y114">
        <f t="shared" si="17"/>
        <v>47582</v>
      </c>
      <c r="Z114">
        <f t="shared" si="18"/>
        <v>50154</v>
      </c>
      <c r="AA114">
        <f t="shared" si="19"/>
        <v>52726</v>
      </c>
      <c r="AB114">
        <v>44450</v>
      </c>
      <c r="AC114">
        <v>50800</v>
      </c>
      <c r="AD114">
        <v>57150</v>
      </c>
      <c r="AE114">
        <v>63500</v>
      </c>
      <c r="AF114">
        <v>68600</v>
      </c>
      <c r="AG114">
        <v>73700</v>
      </c>
      <c r="AH114">
        <v>78750</v>
      </c>
      <c r="AI114">
        <v>83850</v>
      </c>
      <c r="AJ114">
        <f t="shared" si="20"/>
        <v>88900</v>
      </c>
      <c r="AK114">
        <f t="shared" si="21"/>
        <v>93980</v>
      </c>
      <c r="AL114">
        <f t="shared" si="22"/>
        <v>99060</v>
      </c>
      <c r="AM114">
        <f t="shared" si="23"/>
        <v>104140</v>
      </c>
    </row>
    <row r="115" spans="1:39" x14ac:dyDescent="0.25">
      <c r="A115" t="s">
        <v>413</v>
      </c>
      <c r="B115" t="s">
        <v>30</v>
      </c>
      <c r="C115" t="s">
        <v>272</v>
      </c>
      <c r="D115">
        <v>31500</v>
      </c>
      <c r="E115">
        <v>36000</v>
      </c>
      <c r="F115">
        <v>40500</v>
      </c>
      <c r="G115">
        <v>45050</v>
      </c>
      <c r="H115">
        <v>48650</v>
      </c>
      <c r="I115">
        <v>52250</v>
      </c>
      <c r="J115">
        <v>55850</v>
      </c>
      <c r="K115">
        <v>59450</v>
      </c>
      <c r="L115">
        <f t="shared" si="12"/>
        <v>63069.999999999993</v>
      </c>
      <c r="M115">
        <f t="shared" si="13"/>
        <v>66674</v>
      </c>
      <c r="N115">
        <f t="shared" si="14"/>
        <v>70278</v>
      </c>
      <c r="O115">
        <f t="shared" si="15"/>
        <v>73882</v>
      </c>
      <c r="P115">
        <v>18950</v>
      </c>
      <c r="Q115">
        <v>21650</v>
      </c>
      <c r="R115">
        <v>26650</v>
      </c>
      <c r="S115">
        <v>32150</v>
      </c>
      <c r="T115">
        <v>37650</v>
      </c>
      <c r="U115">
        <v>43150</v>
      </c>
      <c r="V115">
        <v>48650</v>
      </c>
      <c r="W115">
        <v>54150</v>
      </c>
      <c r="X115">
        <f t="shared" si="16"/>
        <v>45010</v>
      </c>
      <c r="Y115">
        <f t="shared" si="17"/>
        <v>47582</v>
      </c>
      <c r="Z115">
        <f t="shared" si="18"/>
        <v>50154</v>
      </c>
      <c r="AA115">
        <f t="shared" si="19"/>
        <v>52726</v>
      </c>
      <c r="AB115">
        <v>50450</v>
      </c>
      <c r="AC115">
        <v>57650</v>
      </c>
      <c r="AD115">
        <v>64850</v>
      </c>
      <c r="AE115">
        <v>72050</v>
      </c>
      <c r="AF115">
        <v>77850</v>
      </c>
      <c r="AG115">
        <v>83600</v>
      </c>
      <c r="AH115">
        <v>89350</v>
      </c>
      <c r="AI115">
        <v>95150</v>
      </c>
      <c r="AJ115">
        <f t="shared" si="20"/>
        <v>100870</v>
      </c>
      <c r="AK115">
        <f t="shared" si="21"/>
        <v>106634</v>
      </c>
      <c r="AL115">
        <f t="shared" si="22"/>
        <v>112398</v>
      </c>
      <c r="AM115">
        <f t="shared" si="23"/>
        <v>118162</v>
      </c>
    </row>
    <row r="116" spans="1:39" x14ac:dyDescent="0.25">
      <c r="A116" t="s">
        <v>414</v>
      </c>
      <c r="B116" t="s">
        <v>176</v>
      </c>
      <c r="C116" t="s">
        <v>285</v>
      </c>
      <c r="D116">
        <v>27800</v>
      </c>
      <c r="E116">
        <v>31800</v>
      </c>
      <c r="F116">
        <v>35750</v>
      </c>
      <c r="G116">
        <v>39700</v>
      </c>
      <c r="H116">
        <v>42900</v>
      </c>
      <c r="I116">
        <v>46100</v>
      </c>
      <c r="J116">
        <v>49250</v>
      </c>
      <c r="K116">
        <v>52450</v>
      </c>
      <c r="L116">
        <f t="shared" si="12"/>
        <v>55580</v>
      </c>
      <c r="M116">
        <f t="shared" si="13"/>
        <v>58756</v>
      </c>
      <c r="N116">
        <f t="shared" si="14"/>
        <v>61932</v>
      </c>
      <c r="O116">
        <f t="shared" si="15"/>
        <v>65107.999999999993</v>
      </c>
      <c r="P116">
        <v>16700</v>
      </c>
      <c r="Q116">
        <v>21150</v>
      </c>
      <c r="R116">
        <v>26650</v>
      </c>
      <c r="S116">
        <v>32150</v>
      </c>
      <c r="T116">
        <v>37650</v>
      </c>
      <c r="U116">
        <v>43150</v>
      </c>
      <c r="V116">
        <v>48650</v>
      </c>
      <c r="W116">
        <v>52450</v>
      </c>
      <c r="X116">
        <f t="shared" si="16"/>
        <v>45010</v>
      </c>
      <c r="Y116">
        <f t="shared" si="17"/>
        <v>47582</v>
      </c>
      <c r="Z116">
        <f t="shared" si="18"/>
        <v>50154</v>
      </c>
      <c r="AA116">
        <f t="shared" si="19"/>
        <v>52726</v>
      </c>
      <c r="AB116">
        <v>44450</v>
      </c>
      <c r="AC116">
        <v>50800</v>
      </c>
      <c r="AD116">
        <v>57150</v>
      </c>
      <c r="AE116">
        <v>63500</v>
      </c>
      <c r="AF116">
        <v>68600</v>
      </c>
      <c r="AG116">
        <v>73700</v>
      </c>
      <c r="AH116">
        <v>78750</v>
      </c>
      <c r="AI116">
        <v>83850</v>
      </c>
      <c r="AJ116">
        <f t="shared" si="20"/>
        <v>88900</v>
      </c>
      <c r="AK116">
        <f t="shared" si="21"/>
        <v>93980</v>
      </c>
      <c r="AL116">
        <f t="shared" si="22"/>
        <v>99060</v>
      </c>
      <c r="AM116">
        <f t="shared" si="23"/>
        <v>104140</v>
      </c>
    </row>
    <row r="117" spans="1:39" x14ac:dyDescent="0.25">
      <c r="A117" t="s">
        <v>415</v>
      </c>
      <c r="B117" t="s">
        <v>177</v>
      </c>
      <c r="C117" t="s">
        <v>290</v>
      </c>
      <c r="D117">
        <v>41100</v>
      </c>
      <c r="E117">
        <v>46950</v>
      </c>
      <c r="F117">
        <v>52800</v>
      </c>
      <c r="G117">
        <v>58650</v>
      </c>
      <c r="H117">
        <v>63350</v>
      </c>
      <c r="I117">
        <v>68050</v>
      </c>
      <c r="J117">
        <v>72750</v>
      </c>
      <c r="K117">
        <v>77450</v>
      </c>
      <c r="L117">
        <f t="shared" si="12"/>
        <v>82110</v>
      </c>
      <c r="M117">
        <f t="shared" si="13"/>
        <v>86802</v>
      </c>
      <c r="N117">
        <f t="shared" si="14"/>
        <v>91494</v>
      </c>
      <c r="O117">
        <f t="shared" si="15"/>
        <v>96186</v>
      </c>
      <c r="P117">
        <v>24650</v>
      </c>
      <c r="Q117">
        <v>28200</v>
      </c>
      <c r="R117">
        <v>31700</v>
      </c>
      <c r="S117">
        <v>35200</v>
      </c>
      <c r="T117">
        <v>38050</v>
      </c>
      <c r="U117">
        <v>43150</v>
      </c>
      <c r="V117">
        <v>48650</v>
      </c>
      <c r="W117">
        <v>54150</v>
      </c>
      <c r="X117">
        <f t="shared" si="16"/>
        <v>49280</v>
      </c>
      <c r="Y117">
        <f t="shared" si="17"/>
        <v>52096</v>
      </c>
      <c r="Z117">
        <f t="shared" si="18"/>
        <v>54912</v>
      </c>
      <c r="AA117">
        <f t="shared" si="19"/>
        <v>57728</v>
      </c>
      <c r="AB117">
        <v>65700</v>
      </c>
      <c r="AC117">
        <v>75100</v>
      </c>
      <c r="AD117">
        <v>84500</v>
      </c>
      <c r="AE117">
        <v>93850</v>
      </c>
      <c r="AF117">
        <v>101400</v>
      </c>
      <c r="AG117">
        <v>108900</v>
      </c>
      <c r="AH117">
        <v>116400</v>
      </c>
      <c r="AI117">
        <v>123900</v>
      </c>
      <c r="AJ117">
        <f t="shared" si="20"/>
        <v>131390</v>
      </c>
      <c r="AK117">
        <f t="shared" si="21"/>
        <v>138898</v>
      </c>
      <c r="AL117">
        <f t="shared" si="22"/>
        <v>146406</v>
      </c>
      <c r="AM117">
        <f t="shared" si="23"/>
        <v>153914</v>
      </c>
    </row>
    <row r="118" spans="1:39" x14ac:dyDescent="0.25">
      <c r="A118" t="s">
        <v>416</v>
      </c>
      <c r="B118" t="s">
        <v>100</v>
      </c>
      <c r="C118" t="s">
        <v>276</v>
      </c>
      <c r="D118">
        <v>31250</v>
      </c>
      <c r="E118">
        <v>35750</v>
      </c>
      <c r="F118">
        <v>40200</v>
      </c>
      <c r="G118">
        <v>44650</v>
      </c>
      <c r="H118">
        <v>48250</v>
      </c>
      <c r="I118">
        <v>51800</v>
      </c>
      <c r="J118">
        <v>55400</v>
      </c>
      <c r="K118">
        <v>58950</v>
      </c>
      <c r="L118">
        <f t="shared" si="12"/>
        <v>62509.999999999993</v>
      </c>
      <c r="M118">
        <f t="shared" si="13"/>
        <v>66082</v>
      </c>
      <c r="N118">
        <f t="shared" si="14"/>
        <v>69654</v>
      </c>
      <c r="O118">
        <f t="shared" si="15"/>
        <v>73226</v>
      </c>
      <c r="P118">
        <v>18800</v>
      </c>
      <c r="Q118">
        <v>21450</v>
      </c>
      <c r="R118">
        <v>26650</v>
      </c>
      <c r="S118">
        <v>32150</v>
      </c>
      <c r="T118">
        <v>37650</v>
      </c>
      <c r="U118">
        <v>43150</v>
      </c>
      <c r="V118">
        <v>48650</v>
      </c>
      <c r="W118">
        <v>54150</v>
      </c>
      <c r="X118">
        <f t="shared" si="16"/>
        <v>45010</v>
      </c>
      <c r="Y118">
        <f t="shared" si="17"/>
        <v>47582</v>
      </c>
      <c r="Z118">
        <f t="shared" si="18"/>
        <v>50154</v>
      </c>
      <c r="AA118">
        <f t="shared" si="19"/>
        <v>52726</v>
      </c>
      <c r="AB118">
        <v>50050</v>
      </c>
      <c r="AC118">
        <v>57200</v>
      </c>
      <c r="AD118">
        <v>64350</v>
      </c>
      <c r="AE118">
        <v>71450</v>
      </c>
      <c r="AF118">
        <v>77200</v>
      </c>
      <c r="AG118">
        <v>82900</v>
      </c>
      <c r="AH118">
        <v>88600</v>
      </c>
      <c r="AI118">
        <v>94350</v>
      </c>
      <c r="AJ118">
        <f t="shared" si="20"/>
        <v>100030</v>
      </c>
      <c r="AK118">
        <f t="shared" si="21"/>
        <v>105746</v>
      </c>
      <c r="AL118">
        <f t="shared" si="22"/>
        <v>111462</v>
      </c>
      <c r="AM118">
        <f t="shared" si="23"/>
        <v>117178</v>
      </c>
    </row>
    <row r="119" spans="1:39" x14ac:dyDescent="0.25">
      <c r="A119" t="s">
        <v>417</v>
      </c>
      <c r="B119" t="s">
        <v>178</v>
      </c>
      <c r="C119" t="s">
        <v>289</v>
      </c>
      <c r="D119">
        <v>28650</v>
      </c>
      <c r="E119">
        <v>32750</v>
      </c>
      <c r="F119">
        <v>36850</v>
      </c>
      <c r="G119">
        <v>40900</v>
      </c>
      <c r="H119">
        <v>44200</v>
      </c>
      <c r="I119">
        <v>47450</v>
      </c>
      <c r="J119">
        <v>50750</v>
      </c>
      <c r="K119">
        <v>54000</v>
      </c>
      <c r="L119">
        <f t="shared" si="12"/>
        <v>57260</v>
      </c>
      <c r="M119">
        <f t="shared" si="13"/>
        <v>60532</v>
      </c>
      <c r="N119">
        <f t="shared" si="14"/>
        <v>63804</v>
      </c>
      <c r="O119">
        <f t="shared" si="15"/>
        <v>67076</v>
      </c>
      <c r="P119">
        <v>17200</v>
      </c>
      <c r="Q119">
        <v>21150</v>
      </c>
      <c r="R119">
        <v>26650</v>
      </c>
      <c r="S119">
        <v>32150</v>
      </c>
      <c r="T119">
        <v>37650</v>
      </c>
      <c r="U119">
        <v>43150</v>
      </c>
      <c r="V119">
        <v>48650</v>
      </c>
      <c r="W119">
        <v>54000</v>
      </c>
      <c r="X119">
        <f t="shared" si="16"/>
        <v>45010</v>
      </c>
      <c r="Y119">
        <f t="shared" si="17"/>
        <v>47582</v>
      </c>
      <c r="Z119">
        <f t="shared" si="18"/>
        <v>50154</v>
      </c>
      <c r="AA119">
        <f t="shared" si="19"/>
        <v>52726</v>
      </c>
      <c r="AB119">
        <v>45850</v>
      </c>
      <c r="AC119">
        <v>52400</v>
      </c>
      <c r="AD119">
        <v>58950</v>
      </c>
      <c r="AE119">
        <v>65450</v>
      </c>
      <c r="AF119">
        <v>70700</v>
      </c>
      <c r="AG119">
        <v>75950</v>
      </c>
      <c r="AH119">
        <v>81200</v>
      </c>
      <c r="AI119">
        <v>86400</v>
      </c>
      <c r="AJ119">
        <f t="shared" si="20"/>
        <v>91630</v>
      </c>
      <c r="AK119">
        <f t="shared" si="21"/>
        <v>96866</v>
      </c>
      <c r="AL119">
        <f t="shared" si="22"/>
        <v>102102</v>
      </c>
      <c r="AM119">
        <f t="shared" si="23"/>
        <v>107338</v>
      </c>
    </row>
    <row r="120" spans="1:39" x14ac:dyDescent="0.25">
      <c r="A120" t="s">
        <v>418</v>
      </c>
      <c r="B120" t="s">
        <v>179</v>
      </c>
      <c r="C120" t="s">
        <v>275</v>
      </c>
      <c r="D120">
        <v>28350</v>
      </c>
      <c r="E120">
        <v>32400</v>
      </c>
      <c r="F120">
        <v>36450</v>
      </c>
      <c r="G120">
        <v>40500</v>
      </c>
      <c r="H120">
        <v>43750</v>
      </c>
      <c r="I120">
        <v>47000</v>
      </c>
      <c r="J120">
        <v>50250</v>
      </c>
      <c r="K120">
        <v>53500</v>
      </c>
      <c r="L120">
        <f t="shared" si="12"/>
        <v>56700</v>
      </c>
      <c r="M120">
        <f t="shared" si="13"/>
        <v>59940</v>
      </c>
      <c r="N120">
        <f t="shared" si="14"/>
        <v>63180</v>
      </c>
      <c r="O120">
        <f t="shared" si="15"/>
        <v>66420</v>
      </c>
      <c r="P120">
        <v>17050</v>
      </c>
      <c r="Q120">
        <v>21150</v>
      </c>
      <c r="R120">
        <v>26650</v>
      </c>
      <c r="S120">
        <v>32150</v>
      </c>
      <c r="T120">
        <v>37650</v>
      </c>
      <c r="U120">
        <v>43150</v>
      </c>
      <c r="V120">
        <v>48650</v>
      </c>
      <c r="W120">
        <v>53500</v>
      </c>
      <c r="X120">
        <f t="shared" si="16"/>
        <v>45010</v>
      </c>
      <c r="Y120">
        <f t="shared" si="17"/>
        <v>47582</v>
      </c>
      <c r="Z120">
        <f t="shared" si="18"/>
        <v>50154</v>
      </c>
      <c r="AA120">
        <f t="shared" si="19"/>
        <v>52726</v>
      </c>
      <c r="AB120">
        <v>45400</v>
      </c>
      <c r="AC120">
        <v>51850</v>
      </c>
      <c r="AD120">
        <v>58350</v>
      </c>
      <c r="AE120">
        <v>64800</v>
      </c>
      <c r="AF120">
        <v>70000</v>
      </c>
      <c r="AG120">
        <v>75200</v>
      </c>
      <c r="AH120">
        <v>80400</v>
      </c>
      <c r="AI120">
        <v>85550</v>
      </c>
      <c r="AJ120">
        <f t="shared" si="20"/>
        <v>90720</v>
      </c>
      <c r="AK120">
        <f t="shared" si="21"/>
        <v>95904</v>
      </c>
      <c r="AL120">
        <f t="shared" si="22"/>
        <v>101088</v>
      </c>
      <c r="AM120">
        <f t="shared" si="23"/>
        <v>106272</v>
      </c>
    </row>
    <row r="121" spans="1:39" x14ac:dyDescent="0.25">
      <c r="A121" t="s">
        <v>419</v>
      </c>
      <c r="B121" t="s">
        <v>19</v>
      </c>
      <c r="C121" t="s">
        <v>287</v>
      </c>
      <c r="D121">
        <v>28250</v>
      </c>
      <c r="E121">
        <v>32250</v>
      </c>
      <c r="F121">
        <v>36300</v>
      </c>
      <c r="G121">
        <v>40300</v>
      </c>
      <c r="H121">
        <v>43550</v>
      </c>
      <c r="I121">
        <v>46750</v>
      </c>
      <c r="J121">
        <v>50000</v>
      </c>
      <c r="K121">
        <v>53200</v>
      </c>
      <c r="L121">
        <f t="shared" si="12"/>
        <v>56420</v>
      </c>
      <c r="M121">
        <f t="shared" si="13"/>
        <v>59644</v>
      </c>
      <c r="N121">
        <f t="shared" si="14"/>
        <v>62868</v>
      </c>
      <c r="O121">
        <f t="shared" si="15"/>
        <v>66092</v>
      </c>
      <c r="P121">
        <v>16950</v>
      </c>
      <c r="Q121">
        <v>21150</v>
      </c>
      <c r="R121">
        <v>26650</v>
      </c>
      <c r="S121">
        <v>32150</v>
      </c>
      <c r="T121">
        <v>37650</v>
      </c>
      <c r="U121">
        <v>43150</v>
      </c>
      <c r="V121">
        <v>48650</v>
      </c>
      <c r="W121">
        <v>53200</v>
      </c>
      <c r="X121">
        <f t="shared" si="16"/>
        <v>45010</v>
      </c>
      <c r="Y121">
        <f t="shared" si="17"/>
        <v>47582</v>
      </c>
      <c r="Z121">
        <f t="shared" si="18"/>
        <v>50154</v>
      </c>
      <c r="AA121">
        <f t="shared" si="19"/>
        <v>52726</v>
      </c>
      <c r="AB121">
        <v>45150</v>
      </c>
      <c r="AC121">
        <v>51600</v>
      </c>
      <c r="AD121">
        <v>58050</v>
      </c>
      <c r="AE121">
        <v>64500</v>
      </c>
      <c r="AF121">
        <v>69700</v>
      </c>
      <c r="AG121">
        <v>74850</v>
      </c>
      <c r="AH121">
        <v>80000</v>
      </c>
      <c r="AI121">
        <v>85150</v>
      </c>
      <c r="AJ121">
        <f t="shared" si="20"/>
        <v>90300</v>
      </c>
      <c r="AK121">
        <f t="shared" si="21"/>
        <v>95460</v>
      </c>
      <c r="AL121">
        <f t="shared" si="22"/>
        <v>100620</v>
      </c>
      <c r="AM121">
        <f t="shared" si="23"/>
        <v>105780</v>
      </c>
    </row>
    <row r="122" spans="1:39" x14ac:dyDescent="0.25">
      <c r="A122" t="s">
        <v>420</v>
      </c>
      <c r="B122" t="s">
        <v>52</v>
      </c>
      <c r="C122" t="s">
        <v>273</v>
      </c>
      <c r="D122">
        <v>27800</v>
      </c>
      <c r="E122">
        <v>31800</v>
      </c>
      <c r="F122">
        <v>35750</v>
      </c>
      <c r="G122">
        <v>39700</v>
      </c>
      <c r="H122">
        <v>42900</v>
      </c>
      <c r="I122">
        <v>46100</v>
      </c>
      <c r="J122">
        <v>49250</v>
      </c>
      <c r="K122">
        <v>52450</v>
      </c>
      <c r="L122">
        <f t="shared" si="12"/>
        <v>55580</v>
      </c>
      <c r="M122">
        <f t="shared" si="13"/>
        <v>58756</v>
      </c>
      <c r="N122">
        <f t="shared" si="14"/>
        <v>61932</v>
      </c>
      <c r="O122">
        <f t="shared" si="15"/>
        <v>65107.999999999993</v>
      </c>
      <c r="P122">
        <v>16700</v>
      </c>
      <c r="Q122">
        <v>21150</v>
      </c>
      <c r="R122">
        <v>26650</v>
      </c>
      <c r="S122">
        <v>32150</v>
      </c>
      <c r="T122">
        <v>37650</v>
      </c>
      <c r="U122">
        <v>43150</v>
      </c>
      <c r="V122">
        <v>48650</v>
      </c>
      <c r="W122">
        <v>52450</v>
      </c>
      <c r="X122">
        <f t="shared" si="16"/>
        <v>45010</v>
      </c>
      <c r="Y122">
        <f t="shared" si="17"/>
        <v>47582</v>
      </c>
      <c r="Z122">
        <f t="shared" si="18"/>
        <v>50154</v>
      </c>
      <c r="AA122">
        <f t="shared" si="19"/>
        <v>52726</v>
      </c>
      <c r="AB122">
        <v>44450</v>
      </c>
      <c r="AC122">
        <v>50800</v>
      </c>
      <c r="AD122">
        <v>57150</v>
      </c>
      <c r="AE122">
        <v>63500</v>
      </c>
      <c r="AF122">
        <v>68600</v>
      </c>
      <c r="AG122">
        <v>73700</v>
      </c>
      <c r="AH122">
        <v>78750</v>
      </c>
      <c r="AI122">
        <v>83850</v>
      </c>
      <c r="AJ122">
        <f t="shared" si="20"/>
        <v>88900</v>
      </c>
      <c r="AK122">
        <f t="shared" si="21"/>
        <v>93980</v>
      </c>
      <c r="AL122">
        <f t="shared" si="22"/>
        <v>99060</v>
      </c>
      <c r="AM122">
        <f t="shared" si="23"/>
        <v>104140</v>
      </c>
    </row>
    <row r="123" spans="1:39" x14ac:dyDescent="0.25">
      <c r="A123" t="s">
        <v>421</v>
      </c>
      <c r="B123" t="s">
        <v>53</v>
      </c>
      <c r="C123" t="s">
        <v>285</v>
      </c>
      <c r="D123">
        <v>27800</v>
      </c>
      <c r="E123">
        <v>31800</v>
      </c>
      <c r="F123">
        <v>35750</v>
      </c>
      <c r="G123">
        <v>39700</v>
      </c>
      <c r="H123">
        <v>42900</v>
      </c>
      <c r="I123">
        <v>46100</v>
      </c>
      <c r="J123">
        <v>49250</v>
      </c>
      <c r="K123">
        <v>52450</v>
      </c>
      <c r="L123">
        <f t="shared" si="12"/>
        <v>55580</v>
      </c>
      <c r="M123">
        <f t="shared" si="13"/>
        <v>58756</v>
      </c>
      <c r="N123">
        <f t="shared" si="14"/>
        <v>61932</v>
      </c>
      <c r="O123">
        <f t="shared" si="15"/>
        <v>65107.999999999993</v>
      </c>
      <c r="P123">
        <v>16700</v>
      </c>
      <c r="Q123">
        <v>21150</v>
      </c>
      <c r="R123">
        <v>26650</v>
      </c>
      <c r="S123">
        <v>32150</v>
      </c>
      <c r="T123">
        <v>37650</v>
      </c>
      <c r="U123">
        <v>43150</v>
      </c>
      <c r="V123">
        <v>48650</v>
      </c>
      <c r="W123">
        <v>52450</v>
      </c>
      <c r="X123">
        <f t="shared" si="16"/>
        <v>45010</v>
      </c>
      <c r="Y123">
        <f t="shared" si="17"/>
        <v>47582</v>
      </c>
      <c r="Z123">
        <f t="shared" si="18"/>
        <v>50154</v>
      </c>
      <c r="AA123">
        <f t="shared" si="19"/>
        <v>52726</v>
      </c>
      <c r="AB123">
        <v>44450</v>
      </c>
      <c r="AC123">
        <v>50800</v>
      </c>
      <c r="AD123">
        <v>57150</v>
      </c>
      <c r="AE123">
        <v>63500</v>
      </c>
      <c r="AF123">
        <v>68600</v>
      </c>
      <c r="AG123">
        <v>73700</v>
      </c>
      <c r="AH123">
        <v>78750</v>
      </c>
      <c r="AI123">
        <v>83850</v>
      </c>
      <c r="AJ123">
        <f t="shared" si="20"/>
        <v>88900</v>
      </c>
      <c r="AK123">
        <f t="shared" si="21"/>
        <v>93980</v>
      </c>
      <c r="AL123">
        <f t="shared" si="22"/>
        <v>99060</v>
      </c>
      <c r="AM123">
        <f t="shared" si="23"/>
        <v>104140</v>
      </c>
    </row>
    <row r="124" spans="1:39" x14ac:dyDescent="0.25">
      <c r="A124" t="s">
        <v>422</v>
      </c>
      <c r="B124" t="s">
        <v>20</v>
      </c>
      <c r="C124" t="s">
        <v>293</v>
      </c>
      <c r="D124">
        <v>29550</v>
      </c>
      <c r="E124">
        <v>33800</v>
      </c>
      <c r="F124">
        <v>38000</v>
      </c>
      <c r="G124">
        <v>42200</v>
      </c>
      <c r="H124">
        <v>45600</v>
      </c>
      <c r="I124">
        <v>49000</v>
      </c>
      <c r="J124">
        <v>52350</v>
      </c>
      <c r="K124">
        <v>55750</v>
      </c>
      <c r="L124">
        <f t="shared" si="12"/>
        <v>59079.999999999993</v>
      </c>
      <c r="M124">
        <f t="shared" si="13"/>
        <v>62456</v>
      </c>
      <c r="N124">
        <f t="shared" si="14"/>
        <v>65832</v>
      </c>
      <c r="O124">
        <f t="shared" si="15"/>
        <v>69208</v>
      </c>
      <c r="P124">
        <v>17750</v>
      </c>
      <c r="Q124">
        <v>21150</v>
      </c>
      <c r="R124">
        <v>26650</v>
      </c>
      <c r="S124">
        <v>32150</v>
      </c>
      <c r="T124">
        <v>37650</v>
      </c>
      <c r="U124">
        <v>43150</v>
      </c>
      <c r="V124">
        <v>48650</v>
      </c>
      <c r="W124">
        <v>54150</v>
      </c>
      <c r="X124">
        <f t="shared" si="16"/>
        <v>45010</v>
      </c>
      <c r="Y124">
        <f t="shared" si="17"/>
        <v>47582</v>
      </c>
      <c r="Z124">
        <f t="shared" si="18"/>
        <v>50154</v>
      </c>
      <c r="AA124">
        <f t="shared" si="19"/>
        <v>52726</v>
      </c>
      <c r="AB124">
        <v>47250</v>
      </c>
      <c r="AC124">
        <v>54000</v>
      </c>
      <c r="AD124">
        <v>60750</v>
      </c>
      <c r="AE124">
        <v>67500</v>
      </c>
      <c r="AF124">
        <v>72900</v>
      </c>
      <c r="AG124">
        <v>78300</v>
      </c>
      <c r="AH124">
        <v>83700</v>
      </c>
      <c r="AI124">
        <v>89100</v>
      </c>
      <c r="AJ124">
        <f t="shared" si="20"/>
        <v>94500</v>
      </c>
      <c r="AK124">
        <f t="shared" si="21"/>
        <v>99900</v>
      </c>
      <c r="AL124">
        <f t="shared" si="22"/>
        <v>105300</v>
      </c>
      <c r="AM124">
        <f t="shared" si="23"/>
        <v>110700</v>
      </c>
    </row>
    <row r="125" spans="1:39" x14ac:dyDescent="0.25">
      <c r="A125" t="s">
        <v>423</v>
      </c>
      <c r="B125" t="s">
        <v>180</v>
      </c>
      <c r="C125" t="s">
        <v>294</v>
      </c>
      <c r="D125">
        <v>27800</v>
      </c>
      <c r="E125">
        <v>31800</v>
      </c>
      <c r="F125">
        <v>35750</v>
      </c>
      <c r="G125">
        <v>39700</v>
      </c>
      <c r="H125">
        <v>42900</v>
      </c>
      <c r="I125">
        <v>46100</v>
      </c>
      <c r="J125">
        <v>49250</v>
      </c>
      <c r="K125">
        <v>52450</v>
      </c>
      <c r="L125">
        <f t="shared" si="12"/>
        <v>55580</v>
      </c>
      <c r="M125">
        <f t="shared" si="13"/>
        <v>58756</v>
      </c>
      <c r="N125">
        <f t="shared" si="14"/>
        <v>61932</v>
      </c>
      <c r="O125">
        <f t="shared" si="15"/>
        <v>65107.999999999993</v>
      </c>
      <c r="P125">
        <v>16700</v>
      </c>
      <c r="Q125">
        <v>21150</v>
      </c>
      <c r="R125">
        <v>26650</v>
      </c>
      <c r="S125">
        <v>32150</v>
      </c>
      <c r="T125">
        <v>37650</v>
      </c>
      <c r="U125">
        <v>43150</v>
      </c>
      <c r="V125">
        <v>48650</v>
      </c>
      <c r="W125">
        <v>52450</v>
      </c>
      <c r="X125">
        <f t="shared" si="16"/>
        <v>45010</v>
      </c>
      <c r="Y125">
        <f t="shared" si="17"/>
        <v>47582</v>
      </c>
      <c r="Z125">
        <f t="shared" si="18"/>
        <v>50154</v>
      </c>
      <c r="AA125">
        <f t="shared" si="19"/>
        <v>52726</v>
      </c>
      <c r="AB125">
        <v>44450</v>
      </c>
      <c r="AC125">
        <v>50800</v>
      </c>
      <c r="AD125">
        <v>57150</v>
      </c>
      <c r="AE125">
        <v>63500</v>
      </c>
      <c r="AF125">
        <v>68600</v>
      </c>
      <c r="AG125">
        <v>73700</v>
      </c>
      <c r="AH125">
        <v>78750</v>
      </c>
      <c r="AI125">
        <v>83850</v>
      </c>
      <c r="AJ125">
        <f t="shared" si="20"/>
        <v>88900</v>
      </c>
      <c r="AK125">
        <f t="shared" si="21"/>
        <v>93980</v>
      </c>
      <c r="AL125">
        <f t="shared" si="22"/>
        <v>99060</v>
      </c>
      <c r="AM125">
        <f t="shared" si="23"/>
        <v>104140</v>
      </c>
    </row>
    <row r="126" spans="1:39" x14ac:dyDescent="0.25">
      <c r="A126" t="s">
        <v>424</v>
      </c>
      <c r="B126" t="s">
        <v>181</v>
      </c>
      <c r="C126" t="s">
        <v>274</v>
      </c>
      <c r="D126">
        <v>27800</v>
      </c>
      <c r="E126">
        <v>31800</v>
      </c>
      <c r="F126">
        <v>35750</v>
      </c>
      <c r="G126">
        <v>39700</v>
      </c>
      <c r="H126">
        <v>42900</v>
      </c>
      <c r="I126">
        <v>46100</v>
      </c>
      <c r="J126">
        <v>49250</v>
      </c>
      <c r="K126">
        <v>52450</v>
      </c>
      <c r="L126">
        <f t="shared" si="12"/>
        <v>55580</v>
      </c>
      <c r="M126">
        <f t="shared" si="13"/>
        <v>58756</v>
      </c>
      <c r="N126">
        <f t="shared" si="14"/>
        <v>61932</v>
      </c>
      <c r="O126">
        <f t="shared" si="15"/>
        <v>65107.999999999993</v>
      </c>
      <c r="P126">
        <v>16700</v>
      </c>
      <c r="Q126">
        <v>21150</v>
      </c>
      <c r="R126">
        <v>26650</v>
      </c>
      <c r="S126">
        <v>32150</v>
      </c>
      <c r="T126">
        <v>37650</v>
      </c>
      <c r="U126">
        <v>43150</v>
      </c>
      <c r="V126">
        <v>48650</v>
      </c>
      <c r="W126">
        <v>52450</v>
      </c>
      <c r="X126">
        <f t="shared" si="16"/>
        <v>45010</v>
      </c>
      <c r="Y126">
        <f t="shared" si="17"/>
        <v>47582</v>
      </c>
      <c r="Z126">
        <f t="shared" si="18"/>
        <v>50154</v>
      </c>
      <c r="AA126">
        <f t="shared" si="19"/>
        <v>52726</v>
      </c>
      <c r="AB126">
        <v>44450</v>
      </c>
      <c r="AC126">
        <v>50800</v>
      </c>
      <c r="AD126">
        <v>57150</v>
      </c>
      <c r="AE126">
        <v>63500</v>
      </c>
      <c r="AF126">
        <v>68600</v>
      </c>
      <c r="AG126">
        <v>73700</v>
      </c>
      <c r="AH126">
        <v>78750</v>
      </c>
      <c r="AI126">
        <v>83850</v>
      </c>
      <c r="AJ126">
        <f t="shared" si="20"/>
        <v>88900</v>
      </c>
      <c r="AK126">
        <f t="shared" si="21"/>
        <v>93980</v>
      </c>
      <c r="AL126">
        <f t="shared" si="22"/>
        <v>99060</v>
      </c>
      <c r="AM126">
        <f t="shared" si="23"/>
        <v>104140</v>
      </c>
    </row>
    <row r="127" spans="1:39" x14ac:dyDescent="0.25">
      <c r="A127" t="s">
        <v>425</v>
      </c>
      <c r="B127" t="s">
        <v>31</v>
      </c>
      <c r="C127" t="s">
        <v>290</v>
      </c>
      <c r="D127">
        <v>37350</v>
      </c>
      <c r="E127">
        <v>42700</v>
      </c>
      <c r="F127">
        <v>48050</v>
      </c>
      <c r="G127">
        <v>53350</v>
      </c>
      <c r="H127">
        <v>57650</v>
      </c>
      <c r="I127">
        <v>61900</v>
      </c>
      <c r="J127">
        <v>66200</v>
      </c>
      <c r="K127">
        <v>70450</v>
      </c>
      <c r="L127">
        <f t="shared" si="12"/>
        <v>74690</v>
      </c>
      <c r="M127">
        <f t="shared" si="13"/>
        <v>78958</v>
      </c>
      <c r="N127">
        <f t="shared" si="14"/>
        <v>83226</v>
      </c>
      <c r="O127">
        <f t="shared" si="15"/>
        <v>87494</v>
      </c>
      <c r="P127">
        <v>22400</v>
      </c>
      <c r="Q127">
        <v>25600</v>
      </c>
      <c r="R127">
        <v>28800</v>
      </c>
      <c r="S127">
        <v>32150</v>
      </c>
      <c r="T127">
        <v>37650</v>
      </c>
      <c r="U127">
        <v>43150</v>
      </c>
      <c r="V127">
        <v>48650</v>
      </c>
      <c r="W127">
        <v>54150</v>
      </c>
      <c r="X127">
        <f t="shared" si="16"/>
        <v>45010</v>
      </c>
      <c r="Y127">
        <f t="shared" si="17"/>
        <v>47582</v>
      </c>
      <c r="Z127">
        <f t="shared" si="18"/>
        <v>50154</v>
      </c>
      <c r="AA127">
        <f t="shared" si="19"/>
        <v>52726</v>
      </c>
      <c r="AB127">
        <v>59750</v>
      </c>
      <c r="AC127">
        <v>68300</v>
      </c>
      <c r="AD127">
        <v>76850</v>
      </c>
      <c r="AE127">
        <v>85350</v>
      </c>
      <c r="AF127">
        <v>92200</v>
      </c>
      <c r="AG127">
        <v>99050</v>
      </c>
      <c r="AH127">
        <v>105850</v>
      </c>
      <c r="AI127">
        <v>112700</v>
      </c>
      <c r="AJ127">
        <f t="shared" si="20"/>
        <v>119489.99999999999</v>
      </c>
      <c r="AK127">
        <f t="shared" si="21"/>
        <v>126318</v>
      </c>
      <c r="AL127">
        <f t="shared" si="22"/>
        <v>133146</v>
      </c>
      <c r="AM127">
        <f t="shared" si="23"/>
        <v>139974</v>
      </c>
    </row>
    <row r="128" spans="1:39" x14ac:dyDescent="0.25">
      <c r="A128" t="s">
        <v>426</v>
      </c>
      <c r="B128" t="s">
        <v>54</v>
      </c>
      <c r="C128" t="s">
        <v>286</v>
      </c>
      <c r="D128">
        <v>30600</v>
      </c>
      <c r="E128">
        <v>34950</v>
      </c>
      <c r="F128">
        <v>39300</v>
      </c>
      <c r="G128">
        <v>43650</v>
      </c>
      <c r="H128">
        <v>47150</v>
      </c>
      <c r="I128">
        <v>50650</v>
      </c>
      <c r="J128">
        <v>54150</v>
      </c>
      <c r="K128">
        <v>57650</v>
      </c>
      <c r="L128">
        <f t="shared" si="12"/>
        <v>61109.999999999993</v>
      </c>
      <c r="M128">
        <f t="shared" si="13"/>
        <v>64602</v>
      </c>
      <c r="N128">
        <f t="shared" si="14"/>
        <v>68094</v>
      </c>
      <c r="O128">
        <f t="shared" si="15"/>
        <v>71586</v>
      </c>
      <c r="P128">
        <v>18350</v>
      </c>
      <c r="Q128">
        <v>21150</v>
      </c>
      <c r="R128">
        <v>26650</v>
      </c>
      <c r="S128">
        <v>32150</v>
      </c>
      <c r="T128">
        <v>37650</v>
      </c>
      <c r="U128">
        <v>43150</v>
      </c>
      <c r="V128">
        <v>48650</v>
      </c>
      <c r="W128">
        <v>54150</v>
      </c>
      <c r="X128">
        <f t="shared" si="16"/>
        <v>45010</v>
      </c>
      <c r="Y128">
        <f t="shared" si="17"/>
        <v>47582</v>
      </c>
      <c r="Z128">
        <f t="shared" si="18"/>
        <v>50154</v>
      </c>
      <c r="AA128">
        <f t="shared" si="19"/>
        <v>52726</v>
      </c>
      <c r="AB128">
        <v>48900</v>
      </c>
      <c r="AC128">
        <v>55900</v>
      </c>
      <c r="AD128">
        <v>62900</v>
      </c>
      <c r="AE128">
        <v>69850</v>
      </c>
      <c r="AF128">
        <v>75450</v>
      </c>
      <c r="AG128">
        <v>81050</v>
      </c>
      <c r="AH128">
        <v>86650</v>
      </c>
      <c r="AI128">
        <v>92250</v>
      </c>
      <c r="AJ128">
        <f t="shared" si="20"/>
        <v>97790</v>
      </c>
      <c r="AK128">
        <f t="shared" si="21"/>
        <v>103378</v>
      </c>
      <c r="AL128">
        <f t="shared" si="22"/>
        <v>108966</v>
      </c>
      <c r="AM128">
        <f t="shared" si="23"/>
        <v>114554</v>
      </c>
    </row>
    <row r="129" spans="1:39" x14ac:dyDescent="0.25">
      <c r="A129" t="s">
        <v>427</v>
      </c>
      <c r="B129" t="s">
        <v>182</v>
      </c>
      <c r="C129" t="s">
        <v>277</v>
      </c>
      <c r="D129">
        <v>27800</v>
      </c>
      <c r="E129">
        <v>31800</v>
      </c>
      <c r="F129">
        <v>35750</v>
      </c>
      <c r="G129">
        <v>39700</v>
      </c>
      <c r="H129">
        <v>42900</v>
      </c>
      <c r="I129">
        <v>46100</v>
      </c>
      <c r="J129">
        <v>49250</v>
      </c>
      <c r="K129">
        <v>52450</v>
      </c>
      <c r="L129">
        <f t="shared" si="12"/>
        <v>55580</v>
      </c>
      <c r="M129">
        <f t="shared" si="13"/>
        <v>58756</v>
      </c>
      <c r="N129">
        <f t="shared" si="14"/>
        <v>61932</v>
      </c>
      <c r="O129">
        <f t="shared" si="15"/>
        <v>65107.999999999993</v>
      </c>
      <c r="P129">
        <v>16700</v>
      </c>
      <c r="Q129">
        <v>21150</v>
      </c>
      <c r="R129">
        <v>26650</v>
      </c>
      <c r="S129">
        <v>32150</v>
      </c>
      <c r="T129">
        <v>37650</v>
      </c>
      <c r="U129">
        <v>43150</v>
      </c>
      <c r="V129">
        <v>48650</v>
      </c>
      <c r="W129">
        <v>52450</v>
      </c>
      <c r="X129">
        <f t="shared" si="16"/>
        <v>45010</v>
      </c>
      <c r="Y129">
        <f t="shared" si="17"/>
        <v>47582</v>
      </c>
      <c r="Z129">
        <f t="shared" si="18"/>
        <v>50154</v>
      </c>
      <c r="AA129">
        <f t="shared" si="19"/>
        <v>52726</v>
      </c>
      <c r="AB129">
        <v>44450</v>
      </c>
      <c r="AC129">
        <v>50800</v>
      </c>
      <c r="AD129">
        <v>57150</v>
      </c>
      <c r="AE129">
        <v>63500</v>
      </c>
      <c r="AF129">
        <v>68600</v>
      </c>
      <c r="AG129">
        <v>73700</v>
      </c>
      <c r="AH129">
        <v>78750</v>
      </c>
      <c r="AI129">
        <v>83850</v>
      </c>
      <c r="AJ129">
        <f t="shared" si="20"/>
        <v>88900</v>
      </c>
      <c r="AK129">
        <f t="shared" si="21"/>
        <v>93980</v>
      </c>
      <c r="AL129">
        <f t="shared" si="22"/>
        <v>99060</v>
      </c>
      <c r="AM129">
        <f t="shared" si="23"/>
        <v>104140</v>
      </c>
    </row>
    <row r="130" spans="1:39" x14ac:dyDescent="0.25">
      <c r="A130" t="s">
        <v>428</v>
      </c>
      <c r="B130" t="s">
        <v>183</v>
      </c>
      <c r="C130" t="s">
        <v>290</v>
      </c>
      <c r="D130">
        <v>41100</v>
      </c>
      <c r="E130">
        <v>46950</v>
      </c>
      <c r="F130">
        <v>52800</v>
      </c>
      <c r="G130">
        <v>58650</v>
      </c>
      <c r="H130">
        <v>63350</v>
      </c>
      <c r="I130">
        <v>68050</v>
      </c>
      <c r="J130">
        <v>72750</v>
      </c>
      <c r="K130">
        <v>77450</v>
      </c>
      <c r="L130">
        <f t="shared" si="12"/>
        <v>82110</v>
      </c>
      <c r="M130">
        <f t="shared" si="13"/>
        <v>86802</v>
      </c>
      <c r="N130">
        <f t="shared" si="14"/>
        <v>91494</v>
      </c>
      <c r="O130">
        <f t="shared" si="15"/>
        <v>96186</v>
      </c>
      <c r="P130">
        <v>24650</v>
      </c>
      <c r="Q130">
        <v>28200</v>
      </c>
      <c r="R130">
        <v>31700</v>
      </c>
      <c r="S130">
        <v>35200</v>
      </c>
      <c r="T130">
        <v>38050</v>
      </c>
      <c r="U130">
        <v>43150</v>
      </c>
      <c r="V130">
        <v>48650</v>
      </c>
      <c r="W130">
        <v>54150</v>
      </c>
      <c r="X130">
        <f t="shared" si="16"/>
        <v>49280</v>
      </c>
      <c r="Y130">
        <f t="shared" si="17"/>
        <v>52096</v>
      </c>
      <c r="Z130">
        <f t="shared" si="18"/>
        <v>54912</v>
      </c>
      <c r="AA130">
        <f t="shared" si="19"/>
        <v>57728</v>
      </c>
      <c r="AB130">
        <v>65700</v>
      </c>
      <c r="AC130">
        <v>75100</v>
      </c>
      <c r="AD130">
        <v>84500</v>
      </c>
      <c r="AE130">
        <v>93850</v>
      </c>
      <c r="AF130">
        <v>101400</v>
      </c>
      <c r="AG130">
        <v>108900</v>
      </c>
      <c r="AH130">
        <v>116400</v>
      </c>
      <c r="AI130">
        <v>123900</v>
      </c>
      <c r="AJ130">
        <f t="shared" si="20"/>
        <v>131390</v>
      </c>
      <c r="AK130">
        <f t="shared" si="21"/>
        <v>138898</v>
      </c>
      <c r="AL130">
        <f t="shared" si="22"/>
        <v>146406</v>
      </c>
      <c r="AM130">
        <f t="shared" si="23"/>
        <v>153914</v>
      </c>
    </row>
    <row r="131" spans="1:39" x14ac:dyDescent="0.25">
      <c r="A131" t="s">
        <v>429</v>
      </c>
      <c r="B131" t="s">
        <v>64</v>
      </c>
      <c r="C131" t="s">
        <v>277</v>
      </c>
      <c r="D131">
        <v>50400</v>
      </c>
      <c r="E131">
        <v>57600</v>
      </c>
      <c r="F131">
        <v>64800</v>
      </c>
      <c r="G131">
        <v>71950</v>
      </c>
      <c r="H131">
        <v>77750</v>
      </c>
      <c r="I131">
        <v>83500</v>
      </c>
      <c r="J131">
        <v>89250</v>
      </c>
      <c r="K131">
        <v>95000</v>
      </c>
      <c r="L131">
        <f t="shared" ref="L131:L194" si="24">G131*1.4</f>
        <v>100730</v>
      </c>
      <c r="M131">
        <f t="shared" ref="M131:M194" si="25">G131*1.48</f>
        <v>106486</v>
      </c>
      <c r="N131">
        <f t="shared" ref="N131:N194" si="26">G131*1.56</f>
        <v>112242</v>
      </c>
      <c r="O131">
        <f t="shared" ref="O131:O194" si="27">G131*1.64</f>
        <v>117998</v>
      </c>
      <c r="P131">
        <v>30250</v>
      </c>
      <c r="Q131">
        <v>34550</v>
      </c>
      <c r="R131">
        <v>38850</v>
      </c>
      <c r="S131">
        <v>43150</v>
      </c>
      <c r="T131">
        <v>46650</v>
      </c>
      <c r="U131">
        <v>50100</v>
      </c>
      <c r="V131">
        <v>53550</v>
      </c>
      <c r="W131">
        <v>57000</v>
      </c>
      <c r="X131">
        <f t="shared" ref="X131:X194" si="28">S131*1.4</f>
        <v>60409.999999999993</v>
      </c>
      <c r="Y131">
        <f t="shared" ref="Y131:Y194" si="29">S131*1.48</f>
        <v>63862</v>
      </c>
      <c r="Z131">
        <f t="shared" ref="Z131:Z194" si="30">S131*1.56</f>
        <v>67314</v>
      </c>
      <c r="AA131">
        <f t="shared" ref="AA131:AA194" si="31">S131*1.64</f>
        <v>70766</v>
      </c>
      <c r="AB131">
        <v>72950</v>
      </c>
      <c r="AC131">
        <v>83400</v>
      </c>
      <c r="AD131">
        <v>93800</v>
      </c>
      <c r="AE131">
        <v>104200</v>
      </c>
      <c r="AF131">
        <v>112550</v>
      </c>
      <c r="AG131">
        <v>120900</v>
      </c>
      <c r="AH131">
        <v>129250</v>
      </c>
      <c r="AI131">
        <v>137550</v>
      </c>
      <c r="AJ131">
        <f t="shared" ref="AJ131:AJ194" si="32">AE131*1.4</f>
        <v>145880</v>
      </c>
      <c r="AK131">
        <f t="shared" ref="AK131:AK194" si="33">AE131*1.48</f>
        <v>154216</v>
      </c>
      <c r="AL131">
        <f t="shared" ref="AL131:AL194" si="34">AE131*1.56</f>
        <v>162552</v>
      </c>
      <c r="AM131">
        <f t="shared" ref="AM131:AM194" si="35">AE131*1.64</f>
        <v>170888</v>
      </c>
    </row>
    <row r="132" spans="1:39" x14ac:dyDescent="0.25">
      <c r="A132" t="s">
        <v>430</v>
      </c>
      <c r="B132" t="s">
        <v>184</v>
      </c>
      <c r="C132" t="s">
        <v>274</v>
      </c>
      <c r="D132">
        <v>27800</v>
      </c>
      <c r="E132">
        <v>31800</v>
      </c>
      <c r="F132">
        <v>35750</v>
      </c>
      <c r="G132">
        <v>39700</v>
      </c>
      <c r="H132">
        <v>42900</v>
      </c>
      <c r="I132">
        <v>46100</v>
      </c>
      <c r="J132">
        <v>49250</v>
      </c>
      <c r="K132">
        <v>52450</v>
      </c>
      <c r="L132">
        <f t="shared" si="24"/>
        <v>55580</v>
      </c>
      <c r="M132">
        <f t="shared" si="25"/>
        <v>58756</v>
      </c>
      <c r="N132">
        <f t="shared" si="26"/>
        <v>61932</v>
      </c>
      <c r="O132">
        <f t="shared" si="27"/>
        <v>65107.999999999993</v>
      </c>
      <c r="P132">
        <v>16700</v>
      </c>
      <c r="Q132">
        <v>21150</v>
      </c>
      <c r="R132">
        <v>26650</v>
      </c>
      <c r="S132">
        <v>32150</v>
      </c>
      <c r="T132">
        <v>37650</v>
      </c>
      <c r="U132">
        <v>43150</v>
      </c>
      <c r="V132">
        <v>48650</v>
      </c>
      <c r="W132">
        <v>52450</v>
      </c>
      <c r="X132">
        <f t="shared" si="28"/>
        <v>45010</v>
      </c>
      <c r="Y132">
        <f t="shared" si="29"/>
        <v>47582</v>
      </c>
      <c r="Z132">
        <f t="shared" si="30"/>
        <v>50154</v>
      </c>
      <c r="AA132">
        <f t="shared" si="31"/>
        <v>52726</v>
      </c>
      <c r="AB132">
        <v>44450</v>
      </c>
      <c r="AC132">
        <v>50800</v>
      </c>
      <c r="AD132">
        <v>57150</v>
      </c>
      <c r="AE132">
        <v>63500</v>
      </c>
      <c r="AF132">
        <v>68600</v>
      </c>
      <c r="AG132">
        <v>73700</v>
      </c>
      <c r="AH132">
        <v>78750</v>
      </c>
      <c r="AI132">
        <v>83850</v>
      </c>
      <c r="AJ132">
        <f t="shared" si="32"/>
        <v>88900</v>
      </c>
      <c r="AK132">
        <f t="shared" si="33"/>
        <v>93980</v>
      </c>
      <c r="AL132">
        <f t="shared" si="34"/>
        <v>99060</v>
      </c>
      <c r="AM132">
        <f t="shared" si="35"/>
        <v>104140</v>
      </c>
    </row>
    <row r="133" spans="1:39" x14ac:dyDescent="0.25">
      <c r="A133" t="s">
        <v>431</v>
      </c>
      <c r="B133" t="s">
        <v>39</v>
      </c>
      <c r="C133" t="s">
        <v>286</v>
      </c>
      <c r="D133">
        <v>32400</v>
      </c>
      <c r="E133">
        <v>37000</v>
      </c>
      <c r="F133">
        <v>41650</v>
      </c>
      <c r="G133">
        <v>46300</v>
      </c>
      <c r="H133">
        <v>50000</v>
      </c>
      <c r="I133">
        <v>53700</v>
      </c>
      <c r="J133">
        <v>57450</v>
      </c>
      <c r="K133">
        <v>61100</v>
      </c>
      <c r="L133">
        <f t="shared" si="24"/>
        <v>64819.999999999993</v>
      </c>
      <c r="M133">
        <f t="shared" si="25"/>
        <v>68524</v>
      </c>
      <c r="N133">
        <f t="shared" si="26"/>
        <v>72228</v>
      </c>
      <c r="O133">
        <f t="shared" si="27"/>
        <v>75932</v>
      </c>
      <c r="P133">
        <v>19500</v>
      </c>
      <c r="Q133">
        <v>22250</v>
      </c>
      <c r="R133">
        <v>26650</v>
      </c>
      <c r="S133">
        <v>32150</v>
      </c>
      <c r="T133">
        <v>37650</v>
      </c>
      <c r="U133">
        <v>43150</v>
      </c>
      <c r="V133">
        <v>48650</v>
      </c>
      <c r="W133">
        <v>54150</v>
      </c>
      <c r="X133">
        <f t="shared" si="28"/>
        <v>45010</v>
      </c>
      <c r="Y133">
        <f t="shared" si="29"/>
        <v>47582</v>
      </c>
      <c r="Z133">
        <f t="shared" si="30"/>
        <v>50154</v>
      </c>
      <c r="AA133">
        <f t="shared" si="31"/>
        <v>52726</v>
      </c>
      <c r="AB133">
        <v>51850</v>
      </c>
      <c r="AC133">
        <v>59250</v>
      </c>
      <c r="AD133">
        <v>66650</v>
      </c>
      <c r="AE133">
        <v>74050</v>
      </c>
      <c r="AF133">
        <v>80000</v>
      </c>
      <c r="AG133">
        <v>85900</v>
      </c>
      <c r="AH133">
        <v>91850</v>
      </c>
      <c r="AI133">
        <v>97750</v>
      </c>
      <c r="AJ133">
        <f t="shared" si="32"/>
        <v>103670</v>
      </c>
      <c r="AK133">
        <f t="shared" si="33"/>
        <v>109594</v>
      </c>
      <c r="AL133">
        <f t="shared" si="34"/>
        <v>115518</v>
      </c>
      <c r="AM133">
        <f t="shared" si="35"/>
        <v>121442</v>
      </c>
    </row>
    <row r="134" spans="1:39" x14ac:dyDescent="0.25">
      <c r="A134" t="s">
        <v>432</v>
      </c>
      <c r="B134" t="s">
        <v>185</v>
      </c>
      <c r="C134" t="s">
        <v>277</v>
      </c>
      <c r="D134">
        <v>32100</v>
      </c>
      <c r="E134">
        <v>36650</v>
      </c>
      <c r="F134">
        <v>41250</v>
      </c>
      <c r="G134">
        <v>45800</v>
      </c>
      <c r="H134">
        <v>49500</v>
      </c>
      <c r="I134">
        <v>53150</v>
      </c>
      <c r="J134">
        <v>56800</v>
      </c>
      <c r="K134">
        <v>60500</v>
      </c>
      <c r="L134">
        <f t="shared" si="24"/>
        <v>64119.999999999993</v>
      </c>
      <c r="M134">
        <f t="shared" si="25"/>
        <v>67784</v>
      </c>
      <c r="N134">
        <f t="shared" si="26"/>
        <v>71448</v>
      </c>
      <c r="O134">
        <f t="shared" si="27"/>
        <v>75112</v>
      </c>
      <c r="P134">
        <v>19250</v>
      </c>
      <c r="Q134">
        <v>22000</v>
      </c>
      <c r="R134">
        <v>26650</v>
      </c>
      <c r="S134">
        <v>32150</v>
      </c>
      <c r="T134">
        <v>37650</v>
      </c>
      <c r="U134">
        <v>43150</v>
      </c>
      <c r="V134">
        <v>48650</v>
      </c>
      <c r="W134">
        <v>54150</v>
      </c>
      <c r="X134">
        <f t="shared" si="28"/>
        <v>45010</v>
      </c>
      <c r="Y134">
        <f t="shared" si="29"/>
        <v>47582</v>
      </c>
      <c r="Z134">
        <f t="shared" si="30"/>
        <v>50154</v>
      </c>
      <c r="AA134">
        <f t="shared" si="31"/>
        <v>52726</v>
      </c>
      <c r="AB134">
        <v>51350</v>
      </c>
      <c r="AC134">
        <v>58650</v>
      </c>
      <c r="AD134">
        <v>66000</v>
      </c>
      <c r="AE134">
        <v>73300</v>
      </c>
      <c r="AF134">
        <v>79200</v>
      </c>
      <c r="AG134">
        <v>85050</v>
      </c>
      <c r="AH134">
        <v>90900</v>
      </c>
      <c r="AI134">
        <v>96800</v>
      </c>
      <c r="AJ134">
        <f t="shared" si="32"/>
        <v>102620</v>
      </c>
      <c r="AK134">
        <f t="shared" si="33"/>
        <v>108484</v>
      </c>
      <c r="AL134">
        <f t="shared" si="34"/>
        <v>114348</v>
      </c>
      <c r="AM134">
        <f t="shared" si="35"/>
        <v>120212</v>
      </c>
    </row>
    <row r="135" spans="1:39" x14ac:dyDescent="0.25">
      <c r="A135" t="s">
        <v>433</v>
      </c>
      <c r="B135" t="s">
        <v>186</v>
      </c>
      <c r="C135" t="s">
        <v>289</v>
      </c>
      <c r="D135">
        <v>30300</v>
      </c>
      <c r="E135">
        <v>34600</v>
      </c>
      <c r="F135">
        <v>38950</v>
      </c>
      <c r="G135">
        <v>43300</v>
      </c>
      <c r="H135">
        <v>46750</v>
      </c>
      <c r="I135">
        <v>50200</v>
      </c>
      <c r="J135">
        <v>53700</v>
      </c>
      <c r="K135">
        <v>57150</v>
      </c>
      <c r="L135">
        <f t="shared" si="24"/>
        <v>60619.999999999993</v>
      </c>
      <c r="M135">
        <f t="shared" si="25"/>
        <v>64084</v>
      </c>
      <c r="N135">
        <f t="shared" si="26"/>
        <v>67548</v>
      </c>
      <c r="O135">
        <f t="shared" si="27"/>
        <v>71012</v>
      </c>
      <c r="P135">
        <v>18200</v>
      </c>
      <c r="Q135">
        <v>21150</v>
      </c>
      <c r="R135">
        <v>26650</v>
      </c>
      <c r="S135">
        <v>32150</v>
      </c>
      <c r="T135">
        <v>37650</v>
      </c>
      <c r="U135">
        <v>43150</v>
      </c>
      <c r="V135">
        <v>48650</v>
      </c>
      <c r="W135">
        <v>54150</v>
      </c>
      <c r="X135">
        <f t="shared" si="28"/>
        <v>45010</v>
      </c>
      <c r="Y135">
        <f t="shared" si="29"/>
        <v>47582</v>
      </c>
      <c r="Z135">
        <f t="shared" si="30"/>
        <v>50154</v>
      </c>
      <c r="AA135">
        <f t="shared" si="31"/>
        <v>52726</v>
      </c>
      <c r="AB135">
        <v>48500</v>
      </c>
      <c r="AC135">
        <v>55400</v>
      </c>
      <c r="AD135">
        <v>62350</v>
      </c>
      <c r="AE135">
        <v>69250</v>
      </c>
      <c r="AF135">
        <v>74800</v>
      </c>
      <c r="AG135">
        <v>80350</v>
      </c>
      <c r="AH135">
        <v>85900</v>
      </c>
      <c r="AI135">
        <v>91450</v>
      </c>
      <c r="AJ135">
        <f t="shared" si="32"/>
        <v>96950</v>
      </c>
      <c r="AK135">
        <f t="shared" si="33"/>
        <v>102490</v>
      </c>
      <c r="AL135">
        <f t="shared" si="34"/>
        <v>108030</v>
      </c>
      <c r="AM135">
        <f t="shared" si="35"/>
        <v>113570</v>
      </c>
    </row>
    <row r="136" spans="1:39" x14ac:dyDescent="0.25">
      <c r="A136" t="s">
        <v>434</v>
      </c>
      <c r="B136" t="s">
        <v>187</v>
      </c>
      <c r="C136" t="s">
        <v>279</v>
      </c>
      <c r="D136">
        <v>27800</v>
      </c>
      <c r="E136">
        <v>31800</v>
      </c>
      <c r="F136">
        <v>35750</v>
      </c>
      <c r="G136">
        <v>39700</v>
      </c>
      <c r="H136">
        <v>42900</v>
      </c>
      <c r="I136">
        <v>46100</v>
      </c>
      <c r="J136">
        <v>49250</v>
      </c>
      <c r="K136">
        <v>52450</v>
      </c>
      <c r="L136">
        <f t="shared" si="24"/>
        <v>55580</v>
      </c>
      <c r="M136">
        <f t="shared" si="25"/>
        <v>58756</v>
      </c>
      <c r="N136">
        <f t="shared" si="26"/>
        <v>61932</v>
      </c>
      <c r="O136">
        <f t="shared" si="27"/>
        <v>65107.999999999993</v>
      </c>
      <c r="P136">
        <v>16700</v>
      </c>
      <c r="Q136">
        <v>21150</v>
      </c>
      <c r="R136">
        <v>26650</v>
      </c>
      <c r="S136">
        <v>32150</v>
      </c>
      <c r="T136">
        <v>37650</v>
      </c>
      <c r="U136">
        <v>43150</v>
      </c>
      <c r="V136">
        <v>48650</v>
      </c>
      <c r="W136">
        <v>52450</v>
      </c>
      <c r="X136">
        <f t="shared" si="28"/>
        <v>45010</v>
      </c>
      <c r="Y136">
        <f t="shared" si="29"/>
        <v>47582</v>
      </c>
      <c r="Z136">
        <f t="shared" si="30"/>
        <v>50154</v>
      </c>
      <c r="AA136">
        <f t="shared" si="31"/>
        <v>52726</v>
      </c>
      <c r="AB136">
        <v>44450</v>
      </c>
      <c r="AC136">
        <v>50800</v>
      </c>
      <c r="AD136">
        <v>57150</v>
      </c>
      <c r="AE136">
        <v>63500</v>
      </c>
      <c r="AF136">
        <v>68600</v>
      </c>
      <c r="AG136">
        <v>73700</v>
      </c>
      <c r="AH136">
        <v>78750</v>
      </c>
      <c r="AI136">
        <v>83850</v>
      </c>
      <c r="AJ136">
        <f t="shared" si="32"/>
        <v>88900</v>
      </c>
      <c r="AK136">
        <f t="shared" si="33"/>
        <v>93980</v>
      </c>
      <c r="AL136">
        <f t="shared" si="34"/>
        <v>99060</v>
      </c>
      <c r="AM136">
        <f t="shared" si="35"/>
        <v>104140</v>
      </c>
    </row>
    <row r="137" spans="1:39" x14ac:dyDescent="0.25">
      <c r="A137" t="s">
        <v>435</v>
      </c>
      <c r="B137" t="s">
        <v>188</v>
      </c>
      <c r="C137" t="s">
        <v>292</v>
      </c>
      <c r="D137">
        <v>27800</v>
      </c>
      <c r="E137">
        <v>31800</v>
      </c>
      <c r="F137">
        <v>35750</v>
      </c>
      <c r="G137">
        <v>39700</v>
      </c>
      <c r="H137">
        <v>42900</v>
      </c>
      <c r="I137">
        <v>46100</v>
      </c>
      <c r="J137">
        <v>49250</v>
      </c>
      <c r="K137">
        <v>52450</v>
      </c>
      <c r="L137">
        <f t="shared" si="24"/>
        <v>55580</v>
      </c>
      <c r="M137">
        <f t="shared" si="25"/>
        <v>58756</v>
      </c>
      <c r="N137">
        <f t="shared" si="26"/>
        <v>61932</v>
      </c>
      <c r="O137">
        <f t="shared" si="27"/>
        <v>65107.999999999993</v>
      </c>
      <c r="P137">
        <v>16700</v>
      </c>
      <c r="Q137">
        <v>21150</v>
      </c>
      <c r="R137">
        <v>26650</v>
      </c>
      <c r="S137">
        <v>32150</v>
      </c>
      <c r="T137">
        <v>37650</v>
      </c>
      <c r="U137">
        <v>43150</v>
      </c>
      <c r="V137">
        <v>48650</v>
      </c>
      <c r="W137">
        <v>52450</v>
      </c>
      <c r="X137">
        <f t="shared" si="28"/>
        <v>45010</v>
      </c>
      <c r="Y137">
        <f t="shared" si="29"/>
        <v>47582</v>
      </c>
      <c r="Z137">
        <f t="shared" si="30"/>
        <v>50154</v>
      </c>
      <c r="AA137">
        <f t="shared" si="31"/>
        <v>52726</v>
      </c>
      <c r="AB137">
        <v>44450</v>
      </c>
      <c r="AC137">
        <v>50800</v>
      </c>
      <c r="AD137">
        <v>57150</v>
      </c>
      <c r="AE137">
        <v>63500</v>
      </c>
      <c r="AF137">
        <v>68600</v>
      </c>
      <c r="AG137">
        <v>73700</v>
      </c>
      <c r="AH137">
        <v>78750</v>
      </c>
      <c r="AI137">
        <v>83850</v>
      </c>
      <c r="AJ137">
        <f t="shared" si="32"/>
        <v>88900</v>
      </c>
      <c r="AK137">
        <f t="shared" si="33"/>
        <v>93980</v>
      </c>
      <c r="AL137">
        <f t="shared" si="34"/>
        <v>99060</v>
      </c>
      <c r="AM137">
        <f t="shared" si="35"/>
        <v>104140</v>
      </c>
    </row>
    <row r="138" spans="1:39" x14ac:dyDescent="0.25">
      <c r="A138" t="s">
        <v>436</v>
      </c>
      <c r="B138" t="s">
        <v>189</v>
      </c>
      <c r="C138" t="s">
        <v>274</v>
      </c>
      <c r="D138">
        <v>27800</v>
      </c>
      <c r="E138">
        <v>31800</v>
      </c>
      <c r="F138">
        <v>35750</v>
      </c>
      <c r="G138">
        <v>39700</v>
      </c>
      <c r="H138">
        <v>42900</v>
      </c>
      <c r="I138">
        <v>46100</v>
      </c>
      <c r="J138">
        <v>49250</v>
      </c>
      <c r="K138">
        <v>52450</v>
      </c>
      <c r="L138">
        <f t="shared" si="24"/>
        <v>55580</v>
      </c>
      <c r="M138">
        <f t="shared" si="25"/>
        <v>58756</v>
      </c>
      <c r="N138">
        <f t="shared" si="26"/>
        <v>61932</v>
      </c>
      <c r="O138">
        <f t="shared" si="27"/>
        <v>65107.999999999993</v>
      </c>
      <c r="P138">
        <v>16700</v>
      </c>
      <c r="Q138">
        <v>21150</v>
      </c>
      <c r="R138">
        <v>26650</v>
      </c>
      <c r="S138">
        <v>32150</v>
      </c>
      <c r="T138">
        <v>37650</v>
      </c>
      <c r="U138">
        <v>43150</v>
      </c>
      <c r="V138">
        <v>48650</v>
      </c>
      <c r="W138">
        <v>52450</v>
      </c>
      <c r="X138">
        <f t="shared" si="28"/>
        <v>45010</v>
      </c>
      <c r="Y138">
        <f t="shared" si="29"/>
        <v>47582</v>
      </c>
      <c r="Z138">
        <f t="shared" si="30"/>
        <v>50154</v>
      </c>
      <c r="AA138">
        <f t="shared" si="31"/>
        <v>52726</v>
      </c>
      <c r="AB138">
        <v>44450</v>
      </c>
      <c r="AC138">
        <v>50800</v>
      </c>
      <c r="AD138">
        <v>57150</v>
      </c>
      <c r="AE138">
        <v>63500</v>
      </c>
      <c r="AF138">
        <v>68600</v>
      </c>
      <c r="AG138">
        <v>73700</v>
      </c>
      <c r="AH138">
        <v>78750</v>
      </c>
      <c r="AI138">
        <v>83850</v>
      </c>
      <c r="AJ138">
        <f t="shared" si="32"/>
        <v>88900</v>
      </c>
      <c r="AK138">
        <f t="shared" si="33"/>
        <v>93980</v>
      </c>
      <c r="AL138">
        <f t="shared" si="34"/>
        <v>99060</v>
      </c>
      <c r="AM138">
        <f t="shared" si="35"/>
        <v>104140</v>
      </c>
    </row>
    <row r="139" spans="1:39" x14ac:dyDescent="0.25">
      <c r="A139" t="s">
        <v>437</v>
      </c>
      <c r="B139" t="s">
        <v>65</v>
      </c>
      <c r="C139" t="s">
        <v>286</v>
      </c>
      <c r="D139">
        <v>27800</v>
      </c>
      <c r="E139">
        <v>31800</v>
      </c>
      <c r="F139">
        <v>35750</v>
      </c>
      <c r="G139">
        <v>39700</v>
      </c>
      <c r="H139">
        <v>42900</v>
      </c>
      <c r="I139">
        <v>46100</v>
      </c>
      <c r="J139">
        <v>49250</v>
      </c>
      <c r="K139">
        <v>52450</v>
      </c>
      <c r="L139">
        <f t="shared" si="24"/>
        <v>55580</v>
      </c>
      <c r="M139">
        <f t="shared" si="25"/>
        <v>58756</v>
      </c>
      <c r="N139">
        <f t="shared" si="26"/>
        <v>61932</v>
      </c>
      <c r="O139">
        <f t="shared" si="27"/>
        <v>65107.999999999993</v>
      </c>
      <c r="P139">
        <v>16700</v>
      </c>
      <c r="Q139">
        <v>21150</v>
      </c>
      <c r="R139">
        <v>26650</v>
      </c>
      <c r="S139">
        <v>32150</v>
      </c>
      <c r="T139">
        <v>37650</v>
      </c>
      <c r="U139">
        <v>43150</v>
      </c>
      <c r="V139">
        <v>48650</v>
      </c>
      <c r="W139">
        <v>52450</v>
      </c>
      <c r="X139">
        <f t="shared" si="28"/>
        <v>45010</v>
      </c>
      <c r="Y139">
        <f t="shared" si="29"/>
        <v>47582</v>
      </c>
      <c r="Z139">
        <f t="shared" si="30"/>
        <v>50154</v>
      </c>
      <c r="AA139">
        <f t="shared" si="31"/>
        <v>52726</v>
      </c>
      <c r="AB139">
        <v>44450</v>
      </c>
      <c r="AC139">
        <v>50800</v>
      </c>
      <c r="AD139">
        <v>57150</v>
      </c>
      <c r="AE139">
        <v>63500</v>
      </c>
      <c r="AF139">
        <v>68600</v>
      </c>
      <c r="AG139">
        <v>73700</v>
      </c>
      <c r="AH139">
        <v>78750</v>
      </c>
      <c r="AI139">
        <v>83850</v>
      </c>
      <c r="AJ139">
        <f t="shared" si="32"/>
        <v>88900</v>
      </c>
      <c r="AK139">
        <f t="shared" si="33"/>
        <v>93980</v>
      </c>
      <c r="AL139">
        <f t="shared" si="34"/>
        <v>99060</v>
      </c>
      <c r="AM139">
        <f t="shared" si="35"/>
        <v>104140</v>
      </c>
    </row>
    <row r="140" spans="1:39" x14ac:dyDescent="0.25">
      <c r="A140" t="s">
        <v>438</v>
      </c>
      <c r="B140" t="s">
        <v>21</v>
      </c>
      <c r="C140" t="s">
        <v>283</v>
      </c>
      <c r="D140">
        <v>28400</v>
      </c>
      <c r="E140">
        <v>32450</v>
      </c>
      <c r="F140">
        <v>36500</v>
      </c>
      <c r="G140">
        <v>40550</v>
      </c>
      <c r="H140">
        <v>43800</v>
      </c>
      <c r="I140">
        <v>47050</v>
      </c>
      <c r="J140">
        <v>50300</v>
      </c>
      <c r="K140">
        <v>53550</v>
      </c>
      <c r="L140">
        <f t="shared" si="24"/>
        <v>56770</v>
      </c>
      <c r="M140">
        <f t="shared" si="25"/>
        <v>60014</v>
      </c>
      <c r="N140">
        <f t="shared" si="26"/>
        <v>63258</v>
      </c>
      <c r="O140">
        <f t="shared" si="27"/>
        <v>66502</v>
      </c>
      <c r="P140">
        <v>17050</v>
      </c>
      <c r="Q140">
        <v>21150</v>
      </c>
      <c r="R140">
        <v>26650</v>
      </c>
      <c r="S140">
        <v>32150</v>
      </c>
      <c r="T140">
        <v>37650</v>
      </c>
      <c r="U140">
        <v>43150</v>
      </c>
      <c r="V140">
        <v>48650</v>
      </c>
      <c r="W140">
        <v>53550</v>
      </c>
      <c r="X140">
        <f t="shared" si="28"/>
        <v>45010</v>
      </c>
      <c r="Y140">
        <f t="shared" si="29"/>
        <v>47582</v>
      </c>
      <c r="Z140">
        <f t="shared" si="30"/>
        <v>50154</v>
      </c>
      <c r="AA140">
        <f t="shared" si="31"/>
        <v>52726</v>
      </c>
      <c r="AB140">
        <v>45450</v>
      </c>
      <c r="AC140">
        <v>51950</v>
      </c>
      <c r="AD140">
        <v>58450</v>
      </c>
      <c r="AE140">
        <v>64900</v>
      </c>
      <c r="AF140">
        <v>70100</v>
      </c>
      <c r="AG140">
        <v>75300</v>
      </c>
      <c r="AH140">
        <v>80500</v>
      </c>
      <c r="AI140">
        <v>85700</v>
      </c>
      <c r="AJ140">
        <f t="shared" si="32"/>
        <v>90860</v>
      </c>
      <c r="AK140">
        <f t="shared" si="33"/>
        <v>96052</v>
      </c>
      <c r="AL140">
        <f t="shared" si="34"/>
        <v>101244</v>
      </c>
      <c r="AM140">
        <f t="shared" si="35"/>
        <v>106436</v>
      </c>
    </row>
    <row r="141" spans="1:39" x14ac:dyDescent="0.25">
      <c r="A141" t="s">
        <v>439</v>
      </c>
      <c r="B141" t="s">
        <v>190</v>
      </c>
      <c r="C141" t="s">
        <v>279</v>
      </c>
      <c r="D141">
        <v>27800</v>
      </c>
      <c r="E141">
        <v>31800</v>
      </c>
      <c r="F141">
        <v>35750</v>
      </c>
      <c r="G141">
        <v>39700</v>
      </c>
      <c r="H141">
        <v>42900</v>
      </c>
      <c r="I141">
        <v>46100</v>
      </c>
      <c r="J141">
        <v>49250</v>
      </c>
      <c r="K141">
        <v>52450</v>
      </c>
      <c r="L141">
        <f t="shared" si="24"/>
        <v>55580</v>
      </c>
      <c r="M141">
        <f t="shared" si="25"/>
        <v>58756</v>
      </c>
      <c r="N141">
        <f t="shared" si="26"/>
        <v>61932</v>
      </c>
      <c r="O141">
        <f t="shared" si="27"/>
        <v>65107.999999999993</v>
      </c>
      <c r="P141">
        <v>16700</v>
      </c>
      <c r="Q141">
        <v>21150</v>
      </c>
      <c r="R141">
        <v>26650</v>
      </c>
      <c r="S141">
        <v>32150</v>
      </c>
      <c r="T141">
        <v>37650</v>
      </c>
      <c r="U141">
        <v>43150</v>
      </c>
      <c r="V141">
        <v>48650</v>
      </c>
      <c r="W141">
        <v>52450</v>
      </c>
      <c r="X141">
        <f t="shared" si="28"/>
        <v>45010</v>
      </c>
      <c r="Y141">
        <f t="shared" si="29"/>
        <v>47582</v>
      </c>
      <c r="Z141">
        <f t="shared" si="30"/>
        <v>50154</v>
      </c>
      <c r="AA141">
        <f t="shared" si="31"/>
        <v>52726</v>
      </c>
      <c r="AB141">
        <v>44450</v>
      </c>
      <c r="AC141">
        <v>50800</v>
      </c>
      <c r="AD141">
        <v>57150</v>
      </c>
      <c r="AE141">
        <v>63500</v>
      </c>
      <c r="AF141">
        <v>68600</v>
      </c>
      <c r="AG141">
        <v>73700</v>
      </c>
      <c r="AH141">
        <v>78750</v>
      </c>
      <c r="AI141">
        <v>83850</v>
      </c>
      <c r="AJ141">
        <f t="shared" si="32"/>
        <v>88900</v>
      </c>
      <c r="AK141">
        <f t="shared" si="33"/>
        <v>93980</v>
      </c>
      <c r="AL141">
        <f t="shared" si="34"/>
        <v>99060</v>
      </c>
      <c r="AM141">
        <f t="shared" si="35"/>
        <v>104140</v>
      </c>
    </row>
    <row r="142" spans="1:39" x14ac:dyDescent="0.25">
      <c r="A142" t="s">
        <v>440</v>
      </c>
      <c r="B142" t="s">
        <v>191</v>
      </c>
      <c r="C142" t="s">
        <v>281</v>
      </c>
      <c r="D142">
        <v>35850</v>
      </c>
      <c r="E142">
        <v>40950</v>
      </c>
      <c r="F142">
        <v>46050</v>
      </c>
      <c r="G142">
        <v>51150</v>
      </c>
      <c r="H142">
        <v>55250</v>
      </c>
      <c r="I142">
        <v>59350</v>
      </c>
      <c r="J142">
        <v>63450</v>
      </c>
      <c r="K142">
        <v>67550</v>
      </c>
      <c r="L142">
        <f t="shared" si="24"/>
        <v>71610</v>
      </c>
      <c r="M142">
        <f t="shared" si="25"/>
        <v>75702</v>
      </c>
      <c r="N142">
        <f t="shared" si="26"/>
        <v>79794</v>
      </c>
      <c r="O142">
        <f t="shared" si="27"/>
        <v>83886</v>
      </c>
      <c r="P142">
        <v>21500</v>
      </c>
      <c r="Q142">
        <v>24600</v>
      </c>
      <c r="R142">
        <v>27650</v>
      </c>
      <c r="S142">
        <v>32150</v>
      </c>
      <c r="T142">
        <v>37650</v>
      </c>
      <c r="U142">
        <v>43150</v>
      </c>
      <c r="V142">
        <v>48650</v>
      </c>
      <c r="W142">
        <v>54150</v>
      </c>
      <c r="X142">
        <f t="shared" si="28"/>
        <v>45010</v>
      </c>
      <c r="Y142">
        <f t="shared" si="29"/>
        <v>47582</v>
      </c>
      <c r="Z142">
        <f t="shared" si="30"/>
        <v>50154</v>
      </c>
      <c r="AA142">
        <f t="shared" si="31"/>
        <v>52726</v>
      </c>
      <c r="AB142">
        <v>57300</v>
      </c>
      <c r="AC142">
        <v>65500</v>
      </c>
      <c r="AD142">
        <v>73700</v>
      </c>
      <c r="AE142">
        <v>81850</v>
      </c>
      <c r="AF142">
        <v>88400</v>
      </c>
      <c r="AG142">
        <v>94950</v>
      </c>
      <c r="AH142">
        <v>101500</v>
      </c>
      <c r="AI142">
        <v>108050</v>
      </c>
      <c r="AJ142">
        <f t="shared" si="32"/>
        <v>114590</v>
      </c>
      <c r="AK142">
        <f t="shared" si="33"/>
        <v>121138</v>
      </c>
      <c r="AL142">
        <f t="shared" si="34"/>
        <v>127686</v>
      </c>
      <c r="AM142">
        <f t="shared" si="35"/>
        <v>134234</v>
      </c>
    </row>
    <row r="143" spans="1:39" x14ac:dyDescent="0.25">
      <c r="A143" t="s">
        <v>441</v>
      </c>
      <c r="B143" t="s">
        <v>66</v>
      </c>
      <c r="C143" t="s">
        <v>292</v>
      </c>
      <c r="D143">
        <v>27800</v>
      </c>
      <c r="E143">
        <v>31800</v>
      </c>
      <c r="F143">
        <v>35750</v>
      </c>
      <c r="G143">
        <v>39700</v>
      </c>
      <c r="H143">
        <v>42900</v>
      </c>
      <c r="I143">
        <v>46100</v>
      </c>
      <c r="J143">
        <v>49250</v>
      </c>
      <c r="K143">
        <v>52450</v>
      </c>
      <c r="L143">
        <f t="shared" si="24"/>
        <v>55580</v>
      </c>
      <c r="M143">
        <f t="shared" si="25"/>
        <v>58756</v>
      </c>
      <c r="N143">
        <f t="shared" si="26"/>
        <v>61932</v>
      </c>
      <c r="O143">
        <f t="shared" si="27"/>
        <v>65107.999999999993</v>
      </c>
      <c r="P143">
        <v>16700</v>
      </c>
      <c r="Q143">
        <v>21150</v>
      </c>
      <c r="R143">
        <v>26650</v>
      </c>
      <c r="S143">
        <v>32150</v>
      </c>
      <c r="T143">
        <v>37650</v>
      </c>
      <c r="U143">
        <v>43150</v>
      </c>
      <c r="V143">
        <v>48650</v>
      </c>
      <c r="W143">
        <v>52450</v>
      </c>
      <c r="X143">
        <f t="shared" si="28"/>
        <v>45010</v>
      </c>
      <c r="Y143">
        <f t="shared" si="29"/>
        <v>47582</v>
      </c>
      <c r="Z143">
        <f t="shared" si="30"/>
        <v>50154</v>
      </c>
      <c r="AA143">
        <f t="shared" si="31"/>
        <v>52726</v>
      </c>
      <c r="AB143">
        <v>44450</v>
      </c>
      <c r="AC143">
        <v>50800</v>
      </c>
      <c r="AD143">
        <v>57150</v>
      </c>
      <c r="AE143">
        <v>63500</v>
      </c>
      <c r="AF143">
        <v>68600</v>
      </c>
      <c r="AG143">
        <v>73700</v>
      </c>
      <c r="AH143">
        <v>78750</v>
      </c>
      <c r="AI143">
        <v>83850</v>
      </c>
      <c r="AJ143">
        <f t="shared" si="32"/>
        <v>88900</v>
      </c>
      <c r="AK143">
        <f t="shared" si="33"/>
        <v>93980</v>
      </c>
      <c r="AL143">
        <f t="shared" si="34"/>
        <v>99060</v>
      </c>
      <c r="AM143">
        <f t="shared" si="35"/>
        <v>104140</v>
      </c>
    </row>
    <row r="144" spans="1:39" x14ac:dyDescent="0.25">
      <c r="A144" t="s">
        <v>442</v>
      </c>
      <c r="B144" t="s">
        <v>192</v>
      </c>
      <c r="C144" t="s">
        <v>287</v>
      </c>
      <c r="D144">
        <v>32800</v>
      </c>
      <c r="E144">
        <v>37500</v>
      </c>
      <c r="F144">
        <v>42200</v>
      </c>
      <c r="G144">
        <v>46850</v>
      </c>
      <c r="H144">
        <v>50600</v>
      </c>
      <c r="I144">
        <v>54350</v>
      </c>
      <c r="J144">
        <v>58100</v>
      </c>
      <c r="K144">
        <v>61850</v>
      </c>
      <c r="L144">
        <f t="shared" si="24"/>
        <v>65590</v>
      </c>
      <c r="M144">
        <f t="shared" si="25"/>
        <v>69338</v>
      </c>
      <c r="N144">
        <f t="shared" si="26"/>
        <v>73086</v>
      </c>
      <c r="O144">
        <f t="shared" si="27"/>
        <v>76834</v>
      </c>
      <c r="P144">
        <v>19700</v>
      </c>
      <c r="Q144">
        <v>22500</v>
      </c>
      <c r="R144">
        <v>26650</v>
      </c>
      <c r="S144">
        <v>32150</v>
      </c>
      <c r="T144">
        <v>37650</v>
      </c>
      <c r="U144">
        <v>43150</v>
      </c>
      <c r="V144">
        <v>48650</v>
      </c>
      <c r="W144">
        <v>54150</v>
      </c>
      <c r="X144">
        <f t="shared" si="28"/>
        <v>45010</v>
      </c>
      <c r="Y144">
        <f t="shared" si="29"/>
        <v>47582</v>
      </c>
      <c r="Z144">
        <f t="shared" si="30"/>
        <v>50154</v>
      </c>
      <c r="AA144">
        <f t="shared" si="31"/>
        <v>52726</v>
      </c>
      <c r="AB144">
        <v>52500</v>
      </c>
      <c r="AC144">
        <v>60000</v>
      </c>
      <c r="AD144">
        <v>67500</v>
      </c>
      <c r="AE144">
        <v>74950</v>
      </c>
      <c r="AF144">
        <v>80950</v>
      </c>
      <c r="AG144">
        <v>86950</v>
      </c>
      <c r="AH144">
        <v>92950</v>
      </c>
      <c r="AI144">
        <v>98950</v>
      </c>
      <c r="AJ144">
        <f t="shared" si="32"/>
        <v>104930</v>
      </c>
      <c r="AK144">
        <f t="shared" si="33"/>
        <v>110926</v>
      </c>
      <c r="AL144">
        <f t="shared" si="34"/>
        <v>116922</v>
      </c>
      <c r="AM144">
        <f t="shared" si="35"/>
        <v>122917.99999999999</v>
      </c>
    </row>
    <row r="145" spans="1:39" x14ac:dyDescent="0.25">
      <c r="A145" t="s">
        <v>443</v>
      </c>
      <c r="B145" t="s">
        <v>22</v>
      </c>
      <c r="C145" t="s">
        <v>280</v>
      </c>
      <c r="D145">
        <v>28600</v>
      </c>
      <c r="E145">
        <v>32700</v>
      </c>
      <c r="F145">
        <v>36800</v>
      </c>
      <c r="G145">
        <v>40850</v>
      </c>
      <c r="H145">
        <v>44150</v>
      </c>
      <c r="I145">
        <v>47400</v>
      </c>
      <c r="J145">
        <v>50700</v>
      </c>
      <c r="K145">
        <v>53950</v>
      </c>
      <c r="L145">
        <f t="shared" si="24"/>
        <v>57190</v>
      </c>
      <c r="M145">
        <f t="shared" si="25"/>
        <v>60458</v>
      </c>
      <c r="N145">
        <f t="shared" si="26"/>
        <v>63726</v>
      </c>
      <c r="O145">
        <f t="shared" si="27"/>
        <v>66994</v>
      </c>
      <c r="P145">
        <v>17150</v>
      </c>
      <c r="Q145">
        <v>21150</v>
      </c>
      <c r="R145">
        <v>26650</v>
      </c>
      <c r="S145">
        <v>32150</v>
      </c>
      <c r="T145">
        <v>37650</v>
      </c>
      <c r="U145">
        <v>43150</v>
      </c>
      <c r="V145">
        <v>48650</v>
      </c>
      <c r="W145">
        <v>53950</v>
      </c>
      <c r="X145">
        <f t="shared" si="28"/>
        <v>45010</v>
      </c>
      <c r="Y145">
        <f t="shared" si="29"/>
        <v>47582</v>
      </c>
      <c r="Z145">
        <f t="shared" si="30"/>
        <v>50154</v>
      </c>
      <c r="AA145">
        <f t="shared" si="31"/>
        <v>52726</v>
      </c>
      <c r="AB145">
        <v>45750</v>
      </c>
      <c r="AC145">
        <v>52300</v>
      </c>
      <c r="AD145">
        <v>58850</v>
      </c>
      <c r="AE145">
        <v>65350</v>
      </c>
      <c r="AF145">
        <v>70600</v>
      </c>
      <c r="AG145">
        <v>75850</v>
      </c>
      <c r="AH145">
        <v>81050</v>
      </c>
      <c r="AI145">
        <v>86300</v>
      </c>
      <c r="AJ145">
        <f t="shared" si="32"/>
        <v>91490</v>
      </c>
      <c r="AK145">
        <f t="shared" si="33"/>
        <v>96718</v>
      </c>
      <c r="AL145">
        <f t="shared" si="34"/>
        <v>101946</v>
      </c>
      <c r="AM145">
        <f t="shared" si="35"/>
        <v>107174</v>
      </c>
    </row>
    <row r="146" spans="1:39" x14ac:dyDescent="0.25">
      <c r="A146" t="s">
        <v>444</v>
      </c>
      <c r="B146" t="s">
        <v>42</v>
      </c>
      <c r="C146" t="s">
        <v>284</v>
      </c>
      <c r="D146">
        <v>28500</v>
      </c>
      <c r="E146">
        <v>32600</v>
      </c>
      <c r="F146">
        <v>36650</v>
      </c>
      <c r="G146">
        <v>40700</v>
      </c>
      <c r="H146">
        <v>44000</v>
      </c>
      <c r="I146">
        <v>47250</v>
      </c>
      <c r="J146">
        <v>50500</v>
      </c>
      <c r="K146">
        <v>53750</v>
      </c>
      <c r="L146">
        <f t="shared" si="24"/>
        <v>56980</v>
      </c>
      <c r="M146">
        <f t="shared" si="25"/>
        <v>60236</v>
      </c>
      <c r="N146">
        <f t="shared" si="26"/>
        <v>63492</v>
      </c>
      <c r="O146">
        <f t="shared" si="27"/>
        <v>66748</v>
      </c>
      <c r="P146">
        <v>17100</v>
      </c>
      <c r="Q146">
        <v>21150</v>
      </c>
      <c r="R146">
        <v>26650</v>
      </c>
      <c r="S146">
        <v>32150</v>
      </c>
      <c r="T146">
        <v>37650</v>
      </c>
      <c r="U146">
        <v>43150</v>
      </c>
      <c r="V146">
        <v>48650</v>
      </c>
      <c r="W146">
        <v>53750</v>
      </c>
      <c r="X146">
        <f t="shared" si="28"/>
        <v>45010</v>
      </c>
      <c r="Y146">
        <f t="shared" si="29"/>
        <v>47582</v>
      </c>
      <c r="Z146">
        <f t="shared" si="30"/>
        <v>50154</v>
      </c>
      <c r="AA146">
        <f t="shared" si="31"/>
        <v>52726</v>
      </c>
      <c r="AB146">
        <v>45600</v>
      </c>
      <c r="AC146">
        <v>52100</v>
      </c>
      <c r="AD146">
        <v>58600</v>
      </c>
      <c r="AE146">
        <v>65100</v>
      </c>
      <c r="AF146">
        <v>70350</v>
      </c>
      <c r="AG146">
        <v>75550</v>
      </c>
      <c r="AH146">
        <v>80750</v>
      </c>
      <c r="AI146">
        <v>85950</v>
      </c>
      <c r="AJ146">
        <f t="shared" si="32"/>
        <v>91140</v>
      </c>
      <c r="AK146">
        <f t="shared" si="33"/>
        <v>96348</v>
      </c>
      <c r="AL146">
        <f t="shared" si="34"/>
        <v>101556</v>
      </c>
      <c r="AM146">
        <f t="shared" si="35"/>
        <v>106764</v>
      </c>
    </row>
    <row r="147" spans="1:39" x14ac:dyDescent="0.25">
      <c r="A147" t="s">
        <v>445</v>
      </c>
      <c r="B147" t="s">
        <v>43</v>
      </c>
      <c r="C147" t="s">
        <v>278</v>
      </c>
      <c r="D147">
        <v>35400</v>
      </c>
      <c r="E147">
        <v>40450</v>
      </c>
      <c r="F147">
        <v>45500</v>
      </c>
      <c r="G147">
        <v>50550</v>
      </c>
      <c r="H147">
        <v>54600</v>
      </c>
      <c r="I147">
        <v>58650</v>
      </c>
      <c r="J147">
        <v>62700</v>
      </c>
      <c r="K147">
        <v>66750</v>
      </c>
      <c r="L147">
        <f t="shared" si="24"/>
        <v>70770</v>
      </c>
      <c r="M147">
        <f t="shared" si="25"/>
        <v>74814</v>
      </c>
      <c r="N147">
        <f t="shared" si="26"/>
        <v>78858</v>
      </c>
      <c r="O147">
        <f t="shared" si="27"/>
        <v>82902</v>
      </c>
      <c r="P147">
        <v>21250</v>
      </c>
      <c r="Q147">
        <v>24300</v>
      </c>
      <c r="R147">
        <v>27350</v>
      </c>
      <c r="S147">
        <v>32150</v>
      </c>
      <c r="T147">
        <v>37650</v>
      </c>
      <c r="U147">
        <v>43150</v>
      </c>
      <c r="V147">
        <v>48650</v>
      </c>
      <c r="W147">
        <v>54150</v>
      </c>
      <c r="X147">
        <f t="shared" si="28"/>
        <v>45010</v>
      </c>
      <c r="Y147">
        <f t="shared" si="29"/>
        <v>47582</v>
      </c>
      <c r="Z147">
        <f t="shared" si="30"/>
        <v>50154</v>
      </c>
      <c r="AA147">
        <f t="shared" si="31"/>
        <v>52726</v>
      </c>
      <c r="AB147">
        <v>56650</v>
      </c>
      <c r="AC147">
        <v>64750</v>
      </c>
      <c r="AD147">
        <v>72850</v>
      </c>
      <c r="AE147">
        <v>80900</v>
      </c>
      <c r="AF147">
        <v>87400</v>
      </c>
      <c r="AG147">
        <v>93850</v>
      </c>
      <c r="AH147">
        <v>100350</v>
      </c>
      <c r="AI147">
        <v>106800</v>
      </c>
      <c r="AJ147">
        <f t="shared" si="32"/>
        <v>113260</v>
      </c>
      <c r="AK147">
        <f t="shared" si="33"/>
        <v>119732</v>
      </c>
      <c r="AL147">
        <f t="shared" si="34"/>
        <v>126204</v>
      </c>
      <c r="AM147">
        <f t="shared" si="35"/>
        <v>132676</v>
      </c>
    </row>
    <row r="148" spans="1:39" x14ac:dyDescent="0.25">
      <c r="A148" t="s">
        <v>446</v>
      </c>
      <c r="B148" t="s">
        <v>23</v>
      </c>
      <c r="C148" t="s">
        <v>282</v>
      </c>
      <c r="D148">
        <v>27800</v>
      </c>
      <c r="E148">
        <v>31800</v>
      </c>
      <c r="F148">
        <v>35750</v>
      </c>
      <c r="G148">
        <v>39700</v>
      </c>
      <c r="H148">
        <v>42900</v>
      </c>
      <c r="I148">
        <v>46100</v>
      </c>
      <c r="J148">
        <v>49250</v>
      </c>
      <c r="K148">
        <v>52450</v>
      </c>
      <c r="L148">
        <f t="shared" si="24"/>
        <v>55580</v>
      </c>
      <c r="M148">
        <f t="shared" si="25"/>
        <v>58756</v>
      </c>
      <c r="N148">
        <f t="shared" si="26"/>
        <v>61932</v>
      </c>
      <c r="O148">
        <f t="shared" si="27"/>
        <v>65107.999999999993</v>
      </c>
      <c r="P148">
        <v>16700</v>
      </c>
      <c r="Q148">
        <v>21150</v>
      </c>
      <c r="R148">
        <v>26650</v>
      </c>
      <c r="S148">
        <v>32150</v>
      </c>
      <c r="T148">
        <v>37650</v>
      </c>
      <c r="U148">
        <v>43150</v>
      </c>
      <c r="V148">
        <v>48650</v>
      </c>
      <c r="W148">
        <v>52450</v>
      </c>
      <c r="X148">
        <f t="shared" si="28"/>
        <v>45010</v>
      </c>
      <c r="Y148">
        <f t="shared" si="29"/>
        <v>47582</v>
      </c>
      <c r="Z148">
        <f t="shared" si="30"/>
        <v>50154</v>
      </c>
      <c r="AA148">
        <f t="shared" si="31"/>
        <v>52726</v>
      </c>
      <c r="AB148">
        <v>44450</v>
      </c>
      <c r="AC148">
        <v>50800</v>
      </c>
      <c r="AD148">
        <v>57150</v>
      </c>
      <c r="AE148">
        <v>63500</v>
      </c>
      <c r="AF148">
        <v>68600</v>
      </c>
      <c r="AG148">
        <v>73700</v>
      </c>
      <c r="AH148">
        <v>78750</v>
      </c>
      <c r="AI148">
        <v>83850</v>
      </c>
      <c r="AJ148">
        <f t="shared" si="32"/>
        <v>88900</v>
      </c>
      <c r="AK148">
        <f t="shared" si="33"/>
        <v>93980</v>
      </c>
      <c r="AL148">
        <f t="shared" si="34"/>
        <v>99060</v>
      </c>
      <c r="AM148">
        <f t="shared" si="35"/>
        <v>104140</v>
      </c>
    </row>
    <row r="149" spans="1:39" x14ac:dyDescent="0.25">
      <c r="A149" t="s">
        <v>447</v>
      </c>
      <c r="B149" t="s">
        <v>193</v>
      </c>
      <c r="C149" t="s">
        <v>276</v>
      </c>
      <c r="D149">
        <v>31150</v>
      </c>
      <c r="E149">
        <v>35600</v>
      </c>
      <c r="F149">
        <v>40050</v>
      </c>
      <c r="G149">
        <v>44500</v>
      </c>
      <c r="H149">
        <v>48100</v>
      </c>
      <c r="I149">
        <v>51650</v>
      </c>
      <c r="J149">
        <v>55200</v>
      </c>
      <c r="K149">
        <v>58750</v>
      </c>
      <c r="L149">
        <f t="shared" si="24"/>
        <v>62299.999999999993</v>
      </c>
      <c r="M149">
        <f t="shared" si="25"/>
        <v>65860</v>
      </c>
      <c r="N149">
        <f t="shared" si="26"/>
        <v>69420</v>
      </c>
      <c r="O149">
        <f t="shared" si="27"/>
        <v>72980</v>
      </c>
      <c r="P149">
        <v>18700</v>
      </c>
      <c r="Q149">
        <v>21400</v>
      </c>
      <c r="R149">
        <v>26650</v>
      </c>
      <c r="S149">
        <v>32150</v>
      </c>
      <c r="T149">
        <v>37650</v>
      </c>
      <c r="U149">
        <v>43150</v>
      </c>
      <c r="V149">
        <v>48650</v>
      </c>
      <c r="W149">
        <v>54150</v>
      </c>
      <c r="X149">
        <f t="shared" si="28"/>
        <v>45010</v>
      </c>
      <c r="Y149">
        <f t="shared" si="29"/>
        <v>47582</v>
      </c>
      <c r="Z149">
        <f t="shared" si="30"/>
        <v>50154</v>
      </c>
      <c r="AA149">
        <f t="shared" si="31"/>
        <v>52726</v>
      </c>
      <c r="AB149">
        <v>49850</v>
      </c>
      <c r="AC149">
        <v>57000</v>
      </c>
      <c r="AD149">
        <v>64100</v>
      </c>
      <c r="AE149">
        <v>71200</v>
      </c>
      <c r="AF149">
        <v>76900</v>
      </c>
      <c r="AG149">
        <v>82600</v>
      </c>
      <c r="AH149">
        <v>88300</v>
      </c>
      <c r="AI149">
        <v>94000</v>
      </c>
      <c r="AJ149">
        <f t="shared" si="32"/>
        <v>99680</v>
      </c>
      <c r="AK149">
        <f t="shared" si="33"/>
        <v>105376</v>
      </c>
      <c r="AL149">
        <f t="shared" si="34"/>
        <v>111072</v>
      </c>
      <c r="AM149">
        <f t="shared" si="35"/>
        <v>116768</v>
      </c>
    </row>
    <row r="150" spans="1:39" x14ac:dyDescent="0.25">
      <c r="A150" t="s">
        <v>448</v>
      </c>
      <c r="B150" t="s">
        <v>194</v>
      </c>
      <c r="C150" t="s">
        <v>274</v>
      </c>
      <c r="D150">
        <v>27800</v>
      </c>
      <c r="E150">
        <v>31800</v>
      </c>
      <c r="F150">
        <v>35750</v>
      </c>
      <c r="G150">
        <v>39700</v>
      </c>
      <c r="H150">
        <v>42900</v>
      </c>
      <c r="I150">
        <v>46100</v>
      </c>
      <c r="J150">
        <v>49250</v>
      </c>
      <c r="K150">
        <v>52450</v>
      </c>
      <c r="L150">
        <f t="shared" si="24"/>
        <v>55580</v>
      </c>
      <c r="M150">
        <f t="shared" si="25"/>
        <v>58756</v>
      </c>
      <c r="N150">
        <f t="shared" si="26"/>
        <v>61932</v>
      </c>
      <c r="O150">
        <f t="shared" si="27"/>
        <v>65107.999999999993</v>
      </c>
      <c r="P150">
        <v>16700</v>
      </c>
      <c r="Q150">
        <v>21150</v>
      </c>
      <c r="R150">
        <v>26650</v>
      </c>
      <c r="S150">
        <v>32150</v>
      </c>
      <c r="T150">
        <v>37650</v>
      </c>
      <c r="U150">
        <v>43150</v>
      </c>
      <c r="V150">
        <v>48650</v>
      </c>
      <c r="W150">
        <v>52450</v>
      </c>
      <c r="X150">
        <f t="shared" si="28"/>
        <v>45010</v>
      </c>
      <c r="Y150">
        <f t="shared" si="29"/>
        <v>47582</v>
      </c>
      <c r="Z150">
        <f t="shared" si="30"/>
        <v>50154</v>
      </c>
      <c r="AA150">
        <f t="shared" si="31"/>
        <v>52726</v>
      </c>
      <c r="AB150">
        <v>44450</v>
      </c>
      <c r="AC150">
        <v>50800</v>
      </c>
      <c r="AD150">
        <v>57150</v>
      </c>
      <c r="AE150">
        <v>63500</v>
      </c>
      <c r="AF150">
        <v>68600</v>
      </c>
      <c r="AG150">
        <v>73700</v>
      </c>
      <c r="AH150">
        <v>78750</v>
      </c>
      <c r="AI150">
        <v>83850</v>
      </c>
      <c r="AJ150">
        <f t="shared" si="32"/>
        <v>88900</v>
      </c>
      <c r="AK150">
        <f t="shared" si="33"/>
        <v>93980</v>
      </c>
      <c r="AL150">
        <f t="shared" si="34"/>
        <v>99060</v>
      </c>
      <c r="AM150">
        <f t="shared" si="35"/>
        <v>104140</v>
      </c>
    </row>
    <row r="151" spans="1:39" x14ac:dyDescent="0.25">
      <c r="A151" t="s">
        <v>449</v>
      </c>
      <c r="B151" t="s">
        <v>195</v>
      </c>
      <c r="C151" t="s">
        <v>280</v>
      </c>
      <c r="D151">
        <v>30750</v>
      </c>
      <c r="E151">
        <v>35150</v>
      </c>
      <c r="F151">
        <v>39550</v>
      </c>
      <c r="G151">
        <v>43900</v>
      </c>
      <c r="H151">
        <v>47450</v>
      </c>
      <c r="I151">
        <v>50950</v>
      </c>
      <c r="J151">
        <v>54450</v>
      </c>
      <c r="K151">
        <v>57950</v>
      </c>
      <c r="L151">
        <f t="shared" si="24"/>
        <v>61459.999999999993</v>
      </c>
      <c r="M151">
        <f t="shared" si="25"/>
        <v>64972</v>
      </c>
      <c r="N151">
        <f t="shared" si="26"/>
        <v>68484</v>
      </c>
      <c r="O151">
        <f t="shared" si="27"/>
        <v>71996</v>
      </c>
      <c r="P151">
        <v>18450</v>
      </c>
      <c r="Q151">
        <v>21150</v>
      </c>
      <c r="R151">
        <v>26650</v>
      </c>
      <c r="S151">
        <v>32150</v>
      </c>
      <c r="T151">
        <v>37650</v>
      </c>
      <c r="U151">
        <v>43150</v>
      </c>
      <c r="V151">
        <v>48650</v>
      </c>
      <c r="W151">
        <v>54150</v>
      </c>
      <c r="X151">
        <f t="shared" si="28"/>
        <v>45010</v>
      </c>
      <c r="Y151">
        <f t="shared" si="29"/>
        <v>47582</v>
      </c>
      <c r="Z151">
        <f t="shared" si="30"/>
        <v>50154</v>
      </c>
      <c r="AA151">
        <f t="shared" si="31"/>
        <v>52726</v>
      </c>
      <c r="AB151">
        <v>49200</v>
      </c>
      <c r="AC151">
        <v>56200</v>
      </c>
      <c r="AD151">
        <v>63250</v>
      </c>
      <c r="AE151">
        <v>70250</v>
      </c>
      <c r="AF151">
        <v>75900</v>
      </c>
      <c r="AG151">
        <v>81500</v>
      </c>
      <c r="AH151">
        <v>87150</v>
      </c>
      <c r="AI151">
        <v>92750</v>
      </c>
      <c r="AJ151">
        <f t="shared" si="32"/>
        <v>98350</v>
      </c>
      <c r="AK151">
        <f t="shared" si="33"/>
        <v>103970</v>
      </c>
      <c r="AL151">
        <f t="shared" si="34"/>
        <v>109590</v>
      </c>
      <c r="AM151">
        <f t="shared" si="35"/>
        <v>115210</v>
      </c>
    </row>
    <row r="152" spans="1:39" x14ac:dyDescent="0.25">
      <c r="A152" t="s">
        <v>450</v>
      </c>
      <c r="B152" t="s">
        <v>196</v>
      </c>
      <c r="C152" t="s">
        <v>272</v>
      </c>
      <c r="D152">
        <v>31150</v>
      </c>
      <c r="E152">
        <v>35600</v>
      </c>
      <c r="F152">
        <v>40050</v>
      </c>
      <c r="G152">
        <v>44450</v>
      </c>
      <c r="H152">
        <v>48050</v>
      </c>
      <c r="I152">
        <v>51600</v>
      </c>
      <c r="J152">
        <v>55150</v>
      </c>
      <c r="K152">
        <v>58700</v>
      </c>
      <c r="L152">
        <f t="shared" si="24"/>
        <v>62229.999999999993</v>
      </c>
      <c r="M152">
        <f t="shared" si="25"/>
        <v>65786</v>
      </c>
      <c r="N152">
        <f t="shared" si="26"/>
        <v>69342</v>
      </c>
      <c r="O152">
        <f t="shared" si="27"/>
        <v>72898</v>
      </c>
      <c r="P152">
        <v>18700</v>
      </c>
      <c r="Q152">
        <v>21350</v>
      </c>
      <c r="R152">
        <v>26650</v>
      </c>
      <c r="S152">
        <v>32150</v>
      </c>
      <c r="T152">
        <v>37650</v>
      </c>
      <c r="U152">
        <v>43150</v>
      </c>
      <c r="V152">
        <v>48650</v>
      </c>
      <c r="W152">
        <v>54150</v>
      </c>
      <c r="X152">
        <f t="shared" si="28"/>
        <v>45010</v>
      </c>
      <c r="Y152">
        <f t="shared" si="29"/>
        <v>47582</v>
      </c>
      <c r="Z152">
        <f t="shared" si="30"/>
        <v>50154</v>
      </c>
      <c r="AA152">
        <f t="shared" si="31"/>
        <v>52726</v>
      </c>
      <c r="AB152">
        <v>49800</v>
      </c>
      <c r="AC152">
        <v>56900</v>
      </c>
      <c r="AD152">
        <v>64000</v>
      </c>
      <c r="AE152">
        <v>71100</v>
      </c>
      <c r="AF152">
        <v>76800</v>
      </c>
      <c r="AG152">
        <v>82500</v>
      </c>
      <c r="AH152">
        <v>88200</v>
      </c>
      <c r="AI152">
        <v>93900</v>
      </c>
      <c r="AJ152">
        <f t="shared" si="32"/>
        <v>99540</v>
      </c>
      <c r="AK152">
        <f t="shared" si="33"/>
        <v>105228</v>
      </c>
      <c r="AL152">
        <f t="shared" si="34"/>
        <v>110916</v>
      </c>
      <c r="AM152">
        <f t="shared" si="35"/>
        <v>116604</v>
      </c>
    </row>
    <row r="153" spans="1:39" x14ac:dyDescent="0.25">
      <c r="A153" t="s">
        <v>451</v>
      </c>
      <c r="B153" t="s">
        <v>197</v>
      </c>
      <c r="C153" t="s">
        <v>279</v>
      </c>
      <c r="D153">
        <v>28550</v>
      </c>
      <c r="E153">
        <v>32600</v>
      </c>
      <c r="F153">
        <v>36700</v>
      </c>
      <c r="G153">
        <v>40750</v>
      </c>
      <c r="H153">
        <v>44050</v>
      </c>
      <c r="I153">
        <v>47300</v>
      </c>
      <c r="J153">
        <v>50550</v>
      </c>
      <c r="K153">
        <v>53800</v>
      </c>
      <c r="L153">
        <f t="shared" si="24"/>
        <v>57050</v>
      </c>
      <c r="M153">
        <f t="shared" si="25"/>
        <v>60310</v>
      </c>
      <c r="N153">
        <f t="shared" si="26"/>
        <v>63570</v>
      </c>
      <c r="O153">
        <f t="shared" si="27"/>
        <v>66830</v>
      </c>
      <c r="P153">
        <v>17150</v>
      </c>
      <c r="Q153">
        <v>21150</v>
      </c>
      <c r="R153">
        <v>26650</v>
      </c>
      <c r="S153">
        <v>32150</v>
      </c>
      <c r="T153">
        <v>37650</v>
      </c>
      <c r="U153">
        <v>43150</v>
      </c>
      <c r="V153">
        <v>48650</v>
      </c>
      <c r="W153">
        <v>53800</v>
      </c>
      <c r="X153">
        <f t="shared" si="28"/>
        <v>45010</v>
      </c>
      <c r="Y153">
        <f t="shared" si="29"/>
        <v>47582</v>
      </c>
      <c r="Z153">
        <f t="shared" si="30"/>
        <v>50154</v>
      </c>
      <c r="AA153">
        <f t="shared" si="31"/>
        <v>52726</v>
      </c>
      <c r="AB153">
        <v>45650</v>
      </c>
      <c r="AC153">
        <v>52200</v>
      </c>
      <c r="AD153">
        <v>58700</v>
      </c>
      <c r="AE153">
        <v>65200</v>
      </c>
      <c r="AF153">
        <v>70450</v>
      </c>
      <c r="AG153">
        <v>75650</v>
      </c>
      <c r="AH153">
        <v>80850</v>
      </c>
      <c r="AI153">
        <v>86100</v>
      </c>
      <c r="AJ153">
        <f t="shared" si="32"/>
        <v>91280</v>
      </c>
      <c r="AK153">
        <f t="shared" si="33"/>
        <v>96496</v>
      </c>
      <c r="AL153">
        <f t="shared" si="34"/>
        <v>101712</v>
      </c>
      <c r="AM153">
        <f t="shared" si="35"/>
        <v>106928</v>
      </c>
    </row>
    <row r="154" spans="1:39" x14ac:dyDescent="0.25">
      <c r="A154" t="s">
        <v>452</v>
      </c>
      <c r="B154" t="s">
        <v>198</v>
      </c>
      <c r="C154" t="s">
        <v>279</v>
      </c>
      <c r="D154">
        <v>28550</v>
      </c>
      <c r="E154">
        <v>32600</v>
      </c>
      <c r="F154">
        <v>36700</v>
      </c>
      <c r="G154">
        <v>40750</v>
      </c>
      <c r="H154">
        <v>44050</v>
      </c>
      <c r="I154">
        <v>47300</v>
      </c>
      <c r="J154">
        <v>50550</v>
      </c>
      <c r="K154">
        <v>53800</v>
      </c>
      <c r="L154">
        <f t="shared" si="24"/>
        <v>57050</v>
      </c>
      <c r="M154">
        <f t="shared" si="25"/>
        <v>60310</v>
      </c>
      <c r="N154">
        <f t="shared" si="26"/>
        <v>63570</v>
      </c>
      <c r="O154">
        <f t="shared" si="27"/>
        <v>66830</v>
      </c>
      <c r="P154">
        <v>17150</v>
      </c>
      <c r="Q154">
        <v>21150</v>
      </c>
      <c r="R154">
        <v>26650</v>
      </c>
      <c r="S154">
        <v>32150</v>
      </c>
      <c r="T154">
        <v>37650</v>
      </c>
      <c r="U154">
        <v>43150</v>
      </c>
      <c r="V154">
        <v>48650</v>
      </c>
      <c r="W154">
        <v>53800</v>
      </c>
      <c r="X154">
        <f t="shared" si="28"/>
        <v>45010</v>
      </c>
      <c r="Y154">
        <f t="shared" si="29"/>
        <v>47582</v>
      </c>
      <c r="Z154">
        <f t="shared" si="30"/>
        <v>50154</v>
      </c>
      <c r="AA154">
        <f t="shared" si="31"/>
        <v>52726</v>
      </c>
      <c r="AB154">
        <v>45650</v>
      </c>
      <c r="AC154">
        <v>52200</v>
      </c>
      <c r="AD154">
        <v>58700</v>
      </c>
      <c r="AE154">
        <v>65200</v>
      </c>
      <c r="AF154">
        <v>70450</v>
      </c>
      <c r="AG154">
        <v>75650</v>
      </c>
      <c r="AH154">
        <v>80850</v>
      </c>
      <c r="AI154">
        <v>86100</v>
      </c>
      <c r="AJ154">
        <f t="shared" si="32"/>
        <v>91280</v>
      </c>
      <c r="AK154">
        <f t="shared" si="33"/>
        <v>96496</v>
      </c>
      <c r="AL154">
        <f t="shared" si="34"/>
        <v>101712</v>
      </c>
      <c r="AM154">
        <f t="shared" si="35"/>
        <v>106928</v>
      </c>
    </row>
    <row r="155" spans="1:39" x14ac:dyDescent="0.25">
      <c r="A155" t="s">
        <v>453</v>
      </c>
      <c r="B155" t="s">
        <v>199</v>
      </c>
      <c r="C155" t="s">
        <v>289</v>
      </c>
      <c r="D155">
        <v>28500</v>
      </c>
      <c r="E155">
        <v>32600</v>
      </c>
      <c r="F155">
        <v>36650</v>
      </c>
      <c r="G155">
        <v>40700</v>
      </c>
      <c r="H155">
        <v>44000</v>
      </c>
      <c r="I155">
        <v>47250</v>
      </c>
      <c r="J155">
        <v>50500</v>
      </c>
      <c r="K155">
        <v>53750</v>
      </c>
      <c r="L155">
        <f t="shared" si="24"/>
        <v>56980</v>
      </c>
      <c r="M155">
        <f t="shared" si="25"/>
        <v>60236</v>
      </c>
      <c r="N155">
        <f t="shared" si="26"/>
        <v>63492</v>
      </c>
      <c r="O155">
        <f t="shared" si="27"/>
        <v>66748</v>
      </c>
      <c r="P155">
        <v>17100</v>
      </c>
      <c r="Q155">
        <v>21150</v>
      </c>
      <c r="R155">
        <v>26650</v>
      </c>
      <c r="S155">
        <v>32150</v>
      </c>
      <c r="T155">
        <v>37650</v>
      </c>
      <c r="U155">
        <v>43150</v>
      </c>
      <c r="V155">
        <v>48650</v>
      </c>
      <c r="W155">
        <v>53750</v>
      </c>
      <c r="X155">
        <f t="shared" si="28"/>
        <v>45010</v>
      </c>
      <c r="Y155">
        <f t="shared" si="29"/>
        <v>47582</v>
      </c>
      <c r="Z155">
        <f t="shared" si="30"/>
        <v>50154</v>
      </c>
      <c r="AA155">
        <f t="shared" si="31"/>
        <v>52726</v>
      </c>
      <c r="AB155">
        <v>45600</v>
      </c>
      <c r="AC155">
        <v>52100</v>
      </c>
      <c r="AD155">
        <v>58600</v>
      </c>
      <c r="AE155">
        <v>65100</v>
      </c>
      <c r="AF155">
        <v>70350</v>
      </c>
      <c r="AG155">
        <v>75550</v>
      </c>
      <c r="AH155">
        <v>80750</v>
      </c>
      <c r="AI155">
        <v>85950</v>
      </c>
      <c r="AJ155">
        <f t="shared" si="32"/>
        <v>91140</v>
      </c>
      <c r="AK155">
        <f t="shared" si="33"/>
        <v>96348</v>
      </c>
      <c r="AL155">
        <f t="shared" si="34"/>
        <v>101556</v>
      </c>
      <c r="AM155">
        <f t="shared" si="35"/>
        <v>106764</v>
      </c>
    </row>
    <row r="156" spans="1:39" x14ac:dyDescent="0.25">
      <c r="A156" t="s">
        <v>454</v>
      </c>
      <c r="B156" t="s">
        <v>200</v>
      </c>
      <c r="C156" t="s">
        <v>282</v>
      </c>
      <c r="D156">
        <v>31100</v>
      </c>
      <c r="E156">
        <v>35550</v>
      </c>
      <c r="F156">
        <v>40000</v>
      </c>
      <c r="G156">
        <v>44450</v>
      </c>
      <c r="H156">
        <v>48050</v>
      </c>
      <c r="I156">
        <v>51550</v>
      </c>
      <c r="J156">
        <v>55100</v>
      </c>
      <c r="K156">
        <v>58650</v>
      </c>
      <c r="L156">
        <f t="shared" si="24"/>
        <v>62229.999999999993</v>
      </c>
      <c r="M156">
        <f t="shared" si="25"/>
        <v>65786</v>
      </c>
      <c r="N156">
        <f t="shared" si="26"/>
        <v>69342</v>
      </c>
      <c r="O156">
        <f t="shared" si="27"/>
        <v>72898</v>
      </c>
      <c r="P156">
        <v>18700</v>
      </c>
      <c r="Q156">
        <v>21350</v>
      </c>
      <c r="R156">
        <v>26650</v>
      </c>
      <c r="S156">
        <v>32150</v>
      </c>
      <c r="T156">
        <v>37650</v>
      </c>
      <c r="U156">
        <v>43150</v>
      </c>
      <c r="V156">
        <v>48650</v>
      </c>
      <c r="W156">
        <v>54150</v>
      </c>
      <c r="X156">
        <f t="shared" si="28"/>
        <v>45010</v>
      </c>
      <c r="Y156">
        <f t="shared" si="29"/>
        <v>47582</v>
      </c>
      <c r="Z156">
        <f t="shared" si="30"/>
        <v>50154</v>
      </c>
      <c r="AA156">
        <f t="shared" si="31"/>
        <v>52726</v>
      </c>
      <c r="AB156">
        <v>49800</v>
      </c>
      <c r="AC156">
        <v>56900</v>
      </c>
      <c r="AD156">
        <v>64000</v>
      </c>
      <c r="AE156">
        <v>71100</v>
      </c>
      <c r="AF156">
        <v>76800</v>
      </c>
      <c r="AG156">
        <v>82500</v>
      </c>
      <c r="AH156">
        <v>88200</v>
      </c>
      <c r="AI156">
        <v>93900</v>
      </c>
      <c r="AJ156">
        <f t="shared" si="32"/>
        <v>99540</v>
      </c>
      <c r="AK156">
        <f t="shared" si="33"/>
        <v>105228</v>
      </c>
      <c r="AL156">
        <f t="shared" si="34"/>
        <v>110916</v>
      </c>
      <c r="AM156">
        <f t="shared" si="35"/>
        <v>116604</v>
      </c>
    </row>
    <row r="157" spans="1:39" x14ac:dyDescent="0.25">
      <c r="A157" t="s">
        <v>455</v>
      </c>
      <c r="B157" t="s">
        <v>201</v>
      </c>
      <c r="C157" t="s">
        <v>277</v>
      </c>
      <c r="D157">
        <v>27800</v>
      </c>
      <c r="E157">
        <v>31800</v>
      </c>
      <c r="F157">
        <v>35750</v>
      </c>
      <c r="G157">
        <v>39700</v>
      </c>
      <c r="H157">
        <v>42900</v>
      </c>
      <c r="I157">
        <v>46100</v>
      </c>
      <c r="J157">
        <v>49250</v>
      </c>
      <c r="K157">
        <v>52450</v>
      </c>
      <c r="L157">
        <f t="shared" si="24"/>
        <v>55580</v>
      </c>
      <c r="M157">
        <f t="shared" si="25"/>
        <v>58756</v>
      </c>
      <c r="N157">
        <f t="shared" si="26"/>
        <v>61932</v>
      </c>
      <c r="O157">
        <f t="shared" si="27"/>
        <v>65107.999999999993</v>
      </c>
      <c r="P157">
        <v>16700</v>
      </c>
      <c r="Q157">
        <v>21150</v>
      </c>
      <c r="R157">
        <v>26650</v>
      </c>
      <c r="S157">
        <v>32150</v>
      </c>
      <c r="T157">
        <v>37650</v>
      </c>
      <c r="U157">
        <v>43150</v>
      </c>
      <c r="V157">
        <v>48650</v>
      </c>
      <c r="W157">
        <v>52450</v>
      </c>
      <c r="X157">
        <f t="shared" si="28"/>
        <v>45010</v>
      </c>
      <c r="Y157">
        <f t="shared" si="29"/>
        <v>47582</v>
      </c>
      <c r="Z157">
        <f t="shared" si="30"/>
        <v>50154</v>
      </c>
      <c r="AA157">
        <f t="shared" si="31"/>
        <v>52726</v>
      </c>
      <c r="AB157">
        <v>44450</v>
      </c>
      <c r="AC157">
        <v>50800</v>
      </c>
      <c r="AD157">
        <v>57150</v>
      </c>
      <c r="AE157">
        <v>63500</v>
      </c>
      <c r="AF157">
        <v>68600</v>
      </c>
      <c r="AG157">
        <v>73700</v>
      </c>
      <c r="AH157">
        <v>78750</v>
      </c>
      <c r="AI157">
        <v>83850</v>
      </c>
      <c r="AJ157">
        <f t="shared" si="32"/>
        <v>88900</v>
      </c>
      <c r="AK157">
        <f t="shared" si="33"/>
        <v>93980</v>
      </c>
      <c r="AL157">
        <f t="shared" si="34"/>
        <v>99060</v>
      </c>
      <c r="AM157">
        <f t="shared" si="35"/>
        <v>104140</v>
      </c>
    </row>
    <row r="158" spans="1:39" x14ac:dyDescent="0.25">
      <c r="A158" t="s">
        <v>456</v>
      </c>
      <c r="B158" t="s">
        <v>24</v>
      </c>
      <c r="C158" t="s">
        <v>284</v>
      </c>
      <c r="D158">
        <v>29400</v>
      </c>
      <c r="E158">
        <v>33600</v>
      </c>
      <c r="F158">
        <v>37800</v>
      </c>
      <c r="G158">
        <v>42000</v>
      </c>
      <c r="H158">
        <v>45400</v>
      </c>
      <c r="I158">
        <v>48750</v>
      </c>
      <c r="J158">
        <v>52100</v>
      </c>
      <c r="K158">
        <v>55450</v>
      </c>
      <c r="L158">
        <f t="shared" si="24"/>
        <v>58799.999999999993</v>
      </c>
      <c r="M158">
        <f t="shared" si="25"/>
        <v>62160</v>
      </c>
      <c r="N158">
        <f t="shared" si="26"/>
        <v>65520</v>
      </c>
      <c r="O158">
        <f t="shared" si="27"/>
        <v>68880</v>
      </c>
      <c r="P158">
        <v>17650</v>
      </c>
      <c r="Q158">
        <v>21150</v>
      </c>
      <c r="R158">
        <v>26650</v>
      </c>
      <c r="S158">
        <v>32150</v>
      </c>
      <c r="T158">
        <v>37650</v>
      </c>
      <c r="U158">
        <v>43150</v>
      </c>
      <c r="V158">
        <v>48650</v>
      </c>
      <c r="W158">
        <v>54150</v>
      </c>
      <c r="X158">
        <f t="shared" si="28"/>
        <v>45010</v>
      </c>
      <c r="Y158">
        <f t="shared" si="29"/>
        <v>47582</v>
      </c>
      <c r="Z158">
        <f t="shared" si="30"/>
        <v>50154</v>
      </c>
      <c r="AA158">
        <f t="shared" si="31"/>
        <v>52726</v>
      </c>
      <c r="AB158">
        <v>47050</v>
      </c>
      <c r="AC158">
        <v>53800</v>
      </c>
      <c r="AD158">
        <v>60500</v>
      </c>
      <c r="AE158">
        <v>67200</v>
      </c>
      <c r="AF158">
        <v>72600</v>
      </c>
      <c r="AG158">
        <v>78000</v>
      </c>
      <c r="AH158">
        <v>83350</v>
      </c>
      <c r="AI158">
        <v>88750</v>
      </c>
      <c r="AJ158">
        <f t="shared" si="32"/>
        <v>94080</v>
      </c>
      <c r="AK158">
        <f t="shared" si="33"/>
        <v>99456</v>
      </c>
      <c r="AL158">
        <f t="shared" si="34"/>
        <v>104832</v>
      </c>
      <c r="AM158">
        <f t="shared" si="35"/>
        <v>110208</v>
      </c>
    </row>
    <row r="159" spans="1:39" x14ac:dyDescent="0.25">
      <c r="A159" t="s">
        <v>457</v>
      </c>
      <c r="B159" t="s">
        <v>25</v>
      </c>
      <c r="C159" t="s">
        <v>271</v>
      </c>
      <c r="D159">
        <v>27800</v>
      </c>
      <c r="E159">
        <v>31800</v>
      </c>
      <c r="F159">
        <v>35750</v>
      </c>
      <c r="G159">
        <v>39700</v>
      </c>
      <c r="H159">
        <v>42900</v>
      </c>
      <c r="I159">
        <v>46100</v>
      </c>
      <c r="J159">
        <v>49250</v>
      </c>
      <c r="K159">
        <v>52450</v>
      </c>
      <c r="L159">
        <f t="shared" si="24"/>
        <v>55580</v>
      </c>
      <c r="M159">
        <f t="shared" si="25"/>
        <v>58756</v>
      </c>
      <c r="N159">
        <f t="shared" si="26"/>
        <v>61932</v>
      </c>
      <c r="O159">
        <f t="shared" si="27"/>
        <v>65107.999999999993</v>
      </c>
      <c r="P159">
        <v>16700</v>
      </c>
      <c r="Q159">
        <v>21150</v>
      </c>
      <c r="R159">
        <v>26650</v>
      </c>
      <c r="S159">
        <v>32150</v>
      </c>
      <c r="T159">
        <v>37650</v>
      </c>
      <c r="U159">
        <v>43150</v>
      </c>
      <c r="V159">
        <v>48650</v>
      </c>
      <c r="W159">
        <v>52450</v>
      </c>
      <c r="X159">
        <f t="shared" si="28"/>
        <v>45010</v>
      </c>
      <c r="Y159">
        <f t="shared" si="29"/>
        <v>47582</v>
      </c>
      <c r="Z159">
        <f t="shared" si="30"/>
        <v>50154</v>
      </c>
      <c r="AA159">
        <f t="shared" si="31"/>
        <v>52726</v>
      </c>
      <c r="AB159">
        <v>44450</v>
      </c>
      <c r="AC159">
        <v>50800</v>
      </c>
      <c r="AD159">
        <v>57150</v>
      </c>
      <c r="AE159">
        <v>63500</v>
      </c>
      <c r="AF159">
        <v>68600</v>
      </c>
      <c r="AG159">
        <v>73700</v>
      </c>
      <c r="AH159">
        <v>78750</v>
      </c>
      <c r="AI159">
        <v>83850</v>
      </c>
      <c r="AJ159">
        <f t="shared" si="32"/>
        <v>88900</v>
      </c>
      <c r="AK159">
        <f t="shared" si="33"/>
        <v>93980</v>
      </c>
      <c r="AL159">
        <f t="shared" si="34"/>
        <v>99060</v>
      </c>
      <c r="AM159">
        <f t="shared" si="35"/>
        <v>104140</v>
      </c>
    </row>
    <row r="160" spans="1:39" x14ac:dyDescent="0.25">
      <c r="A160" t="s">
        <v>458</v>
      </c>
      <c r="B160" t="s">
        <v>44</v>
      </c>
      <c r="C160" t="s">
        <v>272</v>
      </c>
      <c r="D160">
        <v>35000</v>
      </c>
      <c r="E160">
        <v>39950</v>
      </c>
      <c r="F160">
        <v>45000</v>
      </c>
      <c r="G160">
        <v>49950</v>
      </c>
      <c r="H160">
        <v>53950</v>
      </c>
      <c r="I160">
        <v>57950</v>
      </c>
      <c r="J160">
        <v>61950</v>
      </c>
      <c r="K160">
        <v>65950</v>
      </c>
      <c r="L160">
        <f t="shared" si="24"/>
        <v>69930</v>
      </c>
      <c r="M160">
        <f t="shared" si="25"/>
        <v>73926</v>
      </c>
      <c r="N160">
        <f t="shared" si="26"/>
        <v>77922</v>
      </c>
      <c r="O160">
        <f t="shared" si="27"/>
        <v>81918</v>
      </c>
      <c r="P160">
        <v>21000</v>
      </c>
      <c r="Q160">
        <v>24000</v>
      </c>
      <c r="R160">
        <v>27000</v>
      </c>
      <c r="S160">
        <v>32150</v>
      </c>
      <c r="T160">
        <v>37650</v>
      </c>
      <c r="U160">
        <v>43150</v>
      </c>
      <c r="V160">
        <v>48650</v>
      </c>
      <c r="W160">
        <v>54150</v>
      </c>
      <c r="X160">
        <f t="shared" si="28"/>
        <v>45010</v>
      </c>
      <c r="Y160">
        <f t="shared" si="29"/>
        <v>47582</v>
      </c>
      <c r="Z160">
        <f t="shared" si="30"/>
        <v>50154</v>
      </c>
      <c r="AA160">
        <f t="shared" si="31"/>
        <v>52726</v>
      </c>
      <c r="AB160">
        <v>55950</v>
      </c>
      <c r="AC160">
        <v>63950</v>
      </c>
      <c r="AD160">
        <v>71950</v>
      </c>
      <c r="AE160">
        <v>79900</v>
      </c>
      <c r="AF160">
        <v>86300</v>
      </c>
      <c r="AG160">
        <v>92700</v>
      </c>
      <c r="AH160">
        <v>99100</v>
      </c>
      <c r="AI160">
        <v>105500</v>
      </c>
      <c r="AJ160">
        <f t="shared" si="32"/>
        <v>111860</v>
      </c>
      <c r="AK160">
        <f t="shared" si="33"/>
        <v>118252</v>
      </c>
      <c r="AL160">
        <f t="shared" si="34"/>
        <v>124644</v>
      </c>
      <c r="AM160">
        <f t="shared" si="35"/>
        <v>131035.99999999999</v>
      </c>
    </row>
    <row r="161" spans="1:39" x14ac:dyDescent="0.25">
      <c r="A161" t="s">
        <v>459</v>
      </c>
      <c r="B161" t="s">
        <v>67</v>
      </c>
      <c r="C161" t="s">
        <v>289</v>
      </c>
      <c r="D161">
        <v>30300</v>
      </c>
      <c r="E161">
        <v>34600</v>
      </c>
      <c r="F161">
        <v>38950</v>
      </c>
      <c r="G161">
        <v>43300</v>
      </c>
      <c r="H161">
        <v>46750</v>
      </c>
      <c r="I161">
        <v>50200</v>
      </c>
      <c r="J161">
        <v>53700</v>
      </c>
      <c r="K161">
        <v>57150</v>
      </c>
      <c r="L161">
        <f t="shared" si="24"/>
        <v>60619.999999999993</v>
      </c>
      <c r="M161">
        <f t="shared" si="25"/>
        <v>64084</v>
      </c>
      <c r="N161">
        <f t="shared" si="26"/>
        <v>67548</v>
      </c>
      <c r="O161">
        <f t="shared" si="27"/>
        <v>71012</v>
      </c>
      <c r="P161">
        <v>18200</v>
      </c>
      <c r="Q161">
        <v>21150</v>
      </c>
      <c r="R161">
        <v>26650</v>
      </c>
      <c r="S161">
        <v>32150</v>
      </c>
      <c r="T161">
        <v>37650</v>
      </c>
      <c r="U161">
        <v>43150</v>
      </c>
      <c r="V161">
        <v>48650</v>
      </c>
      <c r="W161">
        <v>54150</v>
      </c>
      <c r="X161">
        <f t="shared" si="28"/>
        <v>45010</v>
      </c>
      <c r="Y161">
        <f t="shared" si="29"/>
        <v>47582</v>
      </c>
      <c r="Z161">
        <f t="shared" si="30"/>
        <v>50154</v>
      </c>
      <c r="AA161">
        <f t="shared" si="31"/>
        <v>52726</v>
      </c>
      <c r="AB161">
        <v>48500</v>
      </c>
      <c r="AC161">
        <v>55400</v>
      </c>
      <c r="AD161">
        <v>62350</v>
      </c>
      <c r="AE161">
        <v>69250</v>
      </c>
      <c r="AF161">
        <v>74800</v>
      </c>
      <c r="AG161">
        <v>80350</v>
      </c>
      <c r="AH161">
        <v>85900</v>
      </c>
      <c r="AI161">
        <v>91450</v>
      </c>
      <c r="AJ161">
        <f t="shared" si="32"/>
        <v>96950</v>
      </c>
      <c r="AK161">
        <f t="shared" si="33"/>
        <v>102490</v>
      </c>
      <c r="AL161">
        <f t="shared" si="34"/>
        <v>108030</v>
      </c>
      <c r="AM161">
        <f t="shared" si="35"/>
        <v>113570</v>
      </c>
    </row>
    <row r="162" spans="1:39" x14ac:dyDescent="0.25">
      <c r="A162" t="s">
        <v>460</v>
      </c>
      <c r="B162" t="s">
        <v>202</v>
      </c>
      <c r="C162" t="s">
        <v>278</v>
      </c>
      <c r="D162">
        <v>27800</v>
      </c>
      <c r="E162">
        <v>31800</v>
      </c>
      <c r="F162">
        <v>35750</v>
      </c>
      <c r="G162">
        <v>39700</v>
      </c>
      <c r="H162">
        <v>42900</v>
      </c>
      <c r="I162">
        <v>46100</v>
      </c>
      <c r="J162">
        <v>49250</v>
      </c>
      <c r="K162">
        <v>52450</v>
      </c>
      <c r="L162">
        <f t="shared" si="24"/>
        <v>55580</v>
      </c>
      <c r="M162">
        <f t="shared" si="25"/>
        <v>58756</v>
      </c>
      <c r="N162">
        <f t="shared" si="26"/>
        <v>61932</v>
      </c>
      <c r="O162">
        <f t="shared" si="27"/>
        <v>65107.999999999993</v>
      </c>
      <c r="P162">
        <v>16700</v>
      </c>
      <c r="Q162">
        <v>21150</v>
      </c>
      <c r="R162">
        <v>26650</v>
      </c>
      <c r="S162">
        <v>32150</v>
      </c>
      <c r="T162">
        <v>37650</v>
      </c>
      <c r="U162">
        <v>43150</v>
      </c>
      <c r="V162">
        <v>48650</v>
      </c>
      <c r="W162">
        <v>52450</v>
      </c>
      <c r="X162">
        <f t="shared" si="28"/>
        <v>45010</v>
      </c>
      <c r="Y162">
        <f t="shared" si="29"/>
        <v>47582</v>
      </c>
      <c r="Z162">
        <f t="shared" si="30"/>
        <v>50154</v>
      </c>
      <c r="AA162">
        <f t="shared" si="31"/>
        <v>52726</v>
      </c>
      <c r="AB162">
        <v>44450</v>
      </c>
      <c r="AC162">
        <v>50800</v>
      </c>
      <c r="AD162">
        <v>57150</v>
      </c>
      <c r="AE162">
        <v>63500</v>
      </c>
      <c r="AF162">
        <v>68600</v>
      </c>
      <c r="AG162">
        <v>73700</v>
      </c>
      <c r="AH162">
        <v>78750</v>
      </c>
      <c r="AI162">
        <v>83850</v>
      </c>
      <c r="AJ162">
        <f t="shared" si="32"/>
        <v>88900</v>
      </c>
      <c r="AK162">
        <f t="shared" si="33"/>
        <v>93980</v>
      </c>
      <c r="AL162">
        <f t="shared" si="34"/>
        <v>99060</v>
      </c>
      <c r="AM162">
        <f t="shared" si="35"/>
        <v>104140</v>
      </c>
    </row>
    <row r="163" spans="1:39" x14ac:dyDescent="0.25">
      <c r="A163" t="s">
        <v>461</v>
      </c>
      <c r="B163" t="s">
        <v>203</v>
      </c>
      <c r="C163" t="s">
        <v>292</v>
      </c>
      <c r="D163">
        <v>27800</v>
      </c>
      <c r="E163">
        <v>31800</v>
      </c>
      <c r="F163">
        <v>35750</v>
      </c>
      <c r="G163">
        <v>39700</v>
      </c>
      <c r="H163">
        <v>42900</v>
      </c>
      <c r="I163">
        <v>46100</v>
      </c>
      <c r="J163">
        <v>49250</v>
      </c>
      <c r="K163">
        <v>52450</v>
      </c>
      <c r="L163">
        <f t="shared" si="24"/>
        <v>55580</v>
      </c>
      <c r="M163">
        <f t="shared" si="25"/>
        <v>58756</v>
      </c>
      <c r="N163">
        <f t="shared" si="26"/>
        <v>61932</v>
      </c>
      <c r="O163">
        <f t="shared" si="27"/>
        <v>65107.999999999993</v>
      </c>
      <c r="P163">
        <v>16700</v>
      </c>
      <c r="Q163">
        <v>21150</v>
      </c>
      <c r="R163">
        <v>26650</v>
      </c>
      <c r="S163">
        <v>32150</v>
      </c>
      <c r="T163">
        <v>37650</v>
      </c>
      <c r="U163">
        <v>43150</v>
      </c>
      <c r="V163">
        <v>48650</v>
      </c>
      <c r="W163">
        <v>52450</v>
      </c>
      <c r="X163">
        <f t="shared" si="28"/>
        <v>45010</v>
      </c>
      <c r="Y163">
        <f t="shared" si="29"/>
        <v>47582</v>
      </c>
      <c r="Z163">
        <f t="shared" si="30"/>
        <v>50154</v>
      </c>
      <c r="AA163">
        <f t="shared" si="31"/>
        <v>52726</v>
      </c>
      <c r="AB163">
        <v>44450</v>
      </c>
      <c r="AC163">
        <v>50800</v>
      </c>
      <c r="AD163">
        <v>57150</v>
      </c>
      <c r="AE163">
        <v>63500</v>
      </c>
      <c r="AF163">
        <v>68600</v>
      </c>
      <c r="AG163">
        <v>73700</v>
      </c>
      <c r="AH163">
        <v>78750</v>
      </c>
      <c r="AI163">
        <v>83850</v>
      </c>
      <c r="AJ163">
        <f t="shared" si="32"/>
        <v>88900</v>
      </c>
      <c r="AK163">
        <f t="shared" si="33"/>
        <v>93980</v>
      </c>
      <c r="AL163">
        <f t="shared" si="34"/>
        <v>99060</v>
      </c>
      <c r="AM163">
        <f t="shared" si="35"/>
        <v>104140</v>
      </c>
    </row>
    <row r="164" spans="1:39" x14ac:dyDescent="0.25">
      <c r="A164" t="s">
        <v>462</v>
      </c>
      <c r="B164" t="s">
        <v>95</v>
      </c>
      <c r="C164" t="s">
        <v>277</v>
      </c>
      <c r="D164">
        <v>34050</v>
      </c>
      <c r="E164">
        <v>38900</v>
      </c>
      <c r="F164">
        <v>43750</v>
      </c>
      <c r="G164">
        <v>48600</v>
      </c>
      <c r="H164">
        <v>52500</v>
      </c>
      <c r="I164">
        <v>56400</v>
      </c>
      <c r="J164">
        <v>60300</v>
      </c>
      <c r="K164">
        <v>64200</v>
      </c>
      <c r="L164">
        <f t="shared" si="24"/>
        <v>68040</v>
      </c>
      <c r="M164">
        <f t="shared" si="25"/>
        <v>71928</v>
      </c>
      <c r="N164">
        <f t="shared" si="26"/>
        <v>75816</v>
      </c>
      <c r="O164">
        <f t="shared" si="27"/>
        <v>79704</v>
      </c>
      <c r="P164">
        <v>20450</v>
      </c>
      <c r="Q164">
        <v>23350</v>
      </c>
      <c r="R164">
        <v>26650</v>
      </c>
      <c r="S164">
        <v>32150</v>
      </c>
      <c r="T164">
        <v>37650</v>
      </c>
      <c r="U164">
        <v>43150</v>
      </c>
      <c r="V164">
        <v>48650</v>
      </c>
      <c r="W164">
        <v>54150</v>
      </c>
      <c r="X164">
        <f t="shared" si="28"/>
        <v>45010</v>
      </c>
      <c r="Y164">
        <f t="shared" si="29"/>
        <v>47582</v>
      </c>
      <c r="Z164">
        <f t="shared" si="30"/>
        <v>50154</v>
      </c>
      <c r="AA164">
        <f t="shared" si="31"/>
        <v>52726</v>
      </c>
      <c r="AB164">
        <v>54450</v>
      </c>
      <c r="AC164">
        <v>62200</v>
      </c>
      <c r="AD164">
        <v>70000</v>
      </c>
      <c r="AE164">
        <v>77750</v>
      </c>
      <c r="AF164">
        <v>84000</v>
      </c>
      <c r="AG164">
        <v>90200</v>
      </c>
      <c r="AH164">
        <v>96450</v>
      </c>
      <c r="AI164">
        <v>102650</v>
      </c>
      <c r="AJ164">
        <f t="shared" si="32"/>
        <v>108850</v>
      </c>
      <c r="AK164">
        <f t="shared" si="33"/>
        <v>115070</v>
      </c>
      <c r="AL164">
        <f t="shared" si="34"/>
        <v>121290</v>
      </c>
      <c r="AM164">
        <f t="shared" si="35"/>
        <v>127509.99999999999</v>
      </c>
    </row>
    <row r="165" spans="1:39" x14ac:dyDescent="0.25">
      <c r="A165" t="s">
        <v>463</v>
      </c>
      <c r="B165" t="s">
        <v>68</v>
      </c>
      <c r="C165" t="s">
        <v>289</v>
      </c>
      <c r="D165">
        <v>30300</v>
      </c>
      <c r="E165">
        <v>34600</v>
      </c>
      <c r="F165">
        <v>38950</v>
      </c>
      <c r="G165">
        <v>43300</v>
      </c>
      <c r="H165">
        <v>46750</v>
      </c>
      <c r="I165">
        <v>50200</v>
      </c>
      <c r="J165">
        <v>53700</v>
      </c>
      <c r="K165">
        <v>57150</v>
      </c>
      <c r="L165">
        <f t="shared" si="24"/>
        <v>60619.999999999993</v>
      </c>
      <c r="M165">
        <f t="shared" si="25"/>
        <v>64084</v>
      </c>
      <c r="N165">
        <f t="shared" si="26"/>
        <v>67548</v>
      </c>
      <c r="O165">
        <f t="shared" si="27"/>
        <v>71012</v>
      </c>
      <c r="P165">
        <v>18200</v>
      </c>
      <c r="Q165">
        <v>21150</v>
      </c>
      <c r="R165">
        <v>26650</v>
      </c>
      <c r="S165">
        <v>32150</v>
      </c>
      <c r="T165">
        <v>37650</v>
      </c>
      <c r="U165">
        <v>43150</v>
      </c>
      <c r="V165">
        <v>48650</v>
      </c>
      <c r="W165">
        <v>54150</v>
      </c>
      <c r="X165">
        <f t="shared" si="28"/>
        <v>45010</v>
      </c>
      <c r="Y165">
        <f t="shared" si="29"/>
        <v>47582</v>
      </c>
      <c r="Z165">
        <f t="shared" si="30"/>
        <v>50154</v>
      </c>
      <c r="AA165">
        <f t="shared" si="31"/>
        <v>52726</v>
      </c>
      <c r="AB165">
        <v>48500</v>
      </c>
      <c r="AC165">
        <v>55400</v>
      </c>
      <c r="AD165">
        <v>62350</v>
      </c>
      <c r="AE165">
        <v>69250</v>
      </c>
      <c r="AF165">
        <v>74800</v>
      </c>
      <c r="AG165">
        <v>80350</v>
      </c>
      <c r="AH165">
        <v>85900</v>
      </c>
      <c r="AI165">
        <v>91450</v>
      </c>
      <c r="AJ165">
        <f t="shared" si="32"/>
        <v>96950</v>
      </c>
      <c r="AK165">
        <f t="shared" si="33"/>
        <v>102490</v>
      </c>
      <c r="AL165">
        <f t="shared" si="34"/>
        <v>108030</v>
      </c>
      <c r="AM165">
        <f t="shared" si="35"/>
        <v>113570</v>
      </c>
    </row>
    <row r="166" spans="1:39" x14ac:dyDescent="0.25">
      <c r="A166" t="s">
        <v>464</v>
      </c>
      <c r="B166" t="s">
        <v>88</v>
      </c>
      <c r="C166" t="s">
        <v>272</v>
      </c>
      <c r="D166">
        <v>38650</v>
      </c>
      <c r="E166">
        <v>44200</v>
      </c>
      <c r="F166">
        <v>49700</v>
      </c>
      <c r="G166">
        <v>55200</v>
      </c>
      <c r="H166">
        <v>59650</v>
      </c>
      <c r="I166">
        <v>64050</v>
      </c>
      <c r="J166">
        <v>68450</v>
      </c>
      <c r="K166">
        <v>72900</v>
      </c>
      <c r="L166">
        <f t="shared" si="24"/>
        <v>77280</v>
      </c>
      <c r="M166">
        <f t="shared" si="25"/>
        <v>81696</v>
      </c>
      <c r="N166">
        <f t="shared" si="26"/>
        <v>86112</v>
      </c>
      <c r="O166">
        <f t="shared" si="27"/>
        <v>90528</v>
      </c>
      <c r="P166">
        <v>23200</v>
      </c>
      <c r="Q166">
        <v>26500</v>
      </c>
      <c r="R166">
        <v>29800</v>
      </c>
      <c r="S166">
        <v>33100</v>
      </c>
      <c r="T166">
        <v>37650</v>
      </c>
      <c r="U166">
        <v>43150</v>
      </c>
      <c r="V166">
        <v>48650</v>
      </c>
      <c r="W166">
        <v>54150</v>
      </c>
      <c r="X166">
        <f t="shared" si="28"/>
        <v>46340</v>
      </c>
      <c r="Y166">
        <f t="shared" si="29"/>
        <v>48988</v>
      </c>
      <c r="Z166">
        <f t="shared" si="30"/>
        <v>51636</v>
      </c>
      <c r="AA166">
        <f t="shared" si="31"/>
        <v>54284</v>
      </c>
      <c r="AB166">
        <v>61850</v>
      </c>
      <c r="AC166">
        <v>70650</v>
      </c>
      <c r="AD166">
        <v>79500</v>
      </c>
      <c r="AE166">
        <v>88300</v>
      </c>
      <c r="AF166">
        <v>95400</v>
      </c>
      <c r="AG166">
        <v>102450</v>
      </c>
      <c r="AH166">
        <v>109500</v>
      </c>
      <c r="AI166">
        <v>116600</v>
      </c>
      <c r="AJ166">
        <f t="shared" si="32"/>
        <v>123619.99999999999</v>
      </c>
      <c r="AK166">
        <f t="shared" si="33"/>
        <v>130684</v>
      </c>
      <c r="AL166">
        <f t="shared" si="34"/>
        <v>137748</v>
      </c>
      <c r="AM166">
        <f t="shared" si="35"/>
        <v>144812</v>
      </c>
    </row>
    <row r="167" spans="1:39" x14ac:dyDescent="0.25">
      <c r="A167" t="s">
        <v>465</v>
      </c>
      <c r="B167" t="s">
        <v>204</v>
      </c>
      <c r="C167" t="s">
        <v>281</v>
      </c>
      <c r="D167">
        <v>28950</v>
      </c>
      <c r="E167">
        <v>33050</v>
      </c>
      <c r="F167">
        <v>37200</v>
      </c>
      <c r="G167">
        <v>41300</v>
      </c>
      <c r="H167">
        <v>44650</v>
      </c>
      <c r="I167">
        <v>47950</v>
      </c>
      <c r="J167">
        <v>51250</v>
      </c>
      <c r="K167">
        <v>54550</v>
      </c>
      <c r="L167">
        <f t="shared" si="24"/>
        <v>57819.999999999993</v>
      </c>
      <c r="M167">
        <f t="shared" si="25"/>
        <v>61124</v>
      </c>
      <c r="N167">
        <f t="shared" si="26"/>
        <v>64428</v>
      </c>
      <c r="O167">
        <f t="shared" si="27"/>
        <v>67732</v>
      </c>
      <c r="P167">
        <v>17400</v>
      </c>
      <c r="Q167">
        <v>21150</v>
      </c>
      <c r="R167">
        <v>26650</v>
      </c>
      <c r="S167">
        <v>32150</v>
      </c>
      <c r="T167">
        <v>37650</v>
      </c>
      <c r="U167">
        <v>43150</v>
      </c>
      <c r="V167">
        <v>48650</v>
      </c>
      <c r="W167">
        <v>54150</v>
      </c>
      <c r="X167">
        <f t="shared" si="28"/>
        <v>45010</v>
      </c>
      <c r="Y167">
        <f t="shared" si="29"/>
        <v>47582</v>
      </c>
      <c r="Z167">
        <f t="shared" si="30"/>
        <v>50154</v>
      </c>
      <c r="AA167">
        <f t="shared" si="31"/>
        <v>52726</v>
      </c>
      <c r="AB167">
        <v>46300</v>
      </c>
      <c r="AC167">
        <v>52900</v>
      </c>
      <c r="AD167">
        <v>59500</v>
      </c>
      <c r="AE167">
        <v>66100</v>
      </c>
      <c r="AF167">
        <v>71400</v>
      </c>
      <c r="AG167">
        <v>76700</v>
      </c>
      <c r="AH167">
        <v>82000</v>
      </c>
      <c r="AI167">
        <v>87300</v>
      </c>
      <c r="AJ167">
        <f t="shared" si="32"/>
        <v>92540</v>
      </c>
      <c r="AK167">
        <f t="shared" si="33"/>
        <v>97828</v>
      </c>
      <c r="AL167">
        <f t="shared" si="34"/>
        <v>103116</v>
      </c>
      <c r="AM167">
        <f t="shared" si="35"/>
        <v>108404</v>
      </c>
    </row>
    <row r="168" spans="1:39" x14ac:dyDescent="0.25">
      <c r="A168" t="s">
        <v>466</v>
      </c>
      <c r="B168" t="s">
        <v>71</v>
      </c>
      <c r="C168" t="s">
        <v>281</v>
      </c>
      <c r="D168">
        <v>29550</v>
      </c>
      <c r="E168">
        <v>33800</v>
      </c>
      <c r="F168">
        <v>38000</v>
      </c>
      <c r="G168">
        <v>42200</v>
      </c>
      <c r="H168">
        <v>45600</v>
      </c>
      <c r="I168">
        <v>49000</v>
      </c>
      <c r="J168">
        <v>52350</v>
      </c>
      <c r="K168">
        <v>55750</v>
      </c>
      <c r="L168">
        <f t="shared" si="24"/>
        <v>59079.999999999993</v>
      </c>
      <c r="M168">
        <f t="shared" si="25"/>
        <v>62456</v>
      </c>
      <c r="N168">
        <f t="shared" si="26"/>
        <v>65832</v>
      </c>
      <c r="O168">
        <f t="shared" si="27"/>
        <v>69208</v>
      </c>
      <c r="P168">
        <v>17750</v>
      </c>
      <c r="Q168">
        <v>21150</v>
      </c>
      <c r="R168">
        <v>26650</v>
      </c>
      <c r="S168">
        <v>32150</v>
      </c>
      <c r="T168">
        <v>37650</v>
      </c>
      <c r="U168">
        <v>43150</v>
      </c>
      <c r="V168">
        <v>48650</v>
      </c>
      <c r="W168">
        <v>54150</v>
      </c>
      <c r="X168">
        <f t="shared" si="28"/>
        <v>45010</v>
      </c>
      <c r="Y168">
        <f t="shared" si="29"/>
        <v>47582</v>
      </c>
      <c r="Z168">
        <f t="shared" si="30"/>
        <v>50154</v>
      </c>
      <c r="AA168">
        <f t="shared" si="31"/>
        <v>52726</v>
      </c>
      <c r="AB168">
        <v>47250</v>
      </c>
      <c r="AC168">
        <v>54000</v>
      </c>
      <c r="AD168">
        <v>60750</v>
      </c>
      <c r="AE168">
        <v>67500</v>
      </c>
      <c r="AF168">
        <v>72900</v>
      </c>
      <c r="AG168">
        <v>78300</v>
      </c>
      <c r="AH168">
        <v>83700</v>
      </c>
      <c r="AI168">
        <v>89100</v>
      </c>
      <c r="AJ168">
        <f t="shared" si="32"/>
        <v>94500</v>
      </c>
      <c r="AK168">
        <f t="shared" si="33"/>
        <v>99900</v>
      </c>
      <c r="AL168">
        <f t="shared" si="34"/>
        <v>105300</v>
      </c>
      <c r="AM168">
        <f t="shared" si="35"/>
        <v>110700</v>
      </c>
    </row>
    <row r="169" spans="1:39" x14ac:dyDescent="0.25">
      <c r="A169" t="s">
        <v>467</v>
      </c>
      <c r="B169" t="s">
        <v>55</v>
      </c>
      <c r="C169" t="s">
        <v>286</v>
      </c>
      <c r="D169">
        <v>36150</v>
      </c>
      <c r="E169">
        <v>41250</v>
      </c>
      <c r="F169">
        <v>46450</v>
      </c>
      <c r="G169">
        <v>51600</v>
      </c>
      <c r="H169">
        <v>55750</v>
      </c>
      <c r="I169">
        <v>59900</v>
      </c>
      <c r="J169">
        <v>64000</v>
      </c>
      <c r="K169">
        <v>68150</v>
      </c>
      <c r="L169">
        <f t="shared" si="24"/>
        <v>72240</v>
      </c>
      <c r="M169">
        <f t="shared" si="25"/>
        <v>76368</v>
      </c>
      <c r="N169">
        <f t="shared" si="26"/>
        <v>80496</v>
      </c>
      <c r="O169">
        <f t="shared" si="27"/>
        <v>84624</v>
      </c>
      <c r="P169">
        <v>21700</v>
      </c>
      <c r="Q169">
        <v>24800</v>
      </c>
      <c r="R169">
        <v>27900</v>
      </c>
      <c r="S169">
        <v>32150</v>
      </c>
      <c r="T169">
        <v>37650</v>
      </c>
      <c r="U169">
        <v>43150</v>
      </c>
      <c r="V169">
        <v>48650</v>
      </c>
      <c r="W169">
        <v>54150</v>
      </c>
      <c r="X169">
        <f t="shared" si="28"/>
        <v>45010</v>
      </c>
      <c r="Y169">
        <f t="shared" si="29"/>
        <v>47582</v>
      </c>
      <c r="Z169">
        <f t="shared" si="30"/>
        <v>50154</v>
      </c>
      <c r="AA169">
        <f t="shared" si="31"/>
        <v>52726</v>
      </c>
      <c r="AB169">
        <v>57800</v>
      </c>
      <c r="AC169">
        <v>66050</v>
      </c>
      <c r="AD169">
        <v>74300</v>
      </c>
      <c r="AE169">
        <v>82550</v>
      </c>
      <c r="AF169">
        <v>89200</v>
      </c>
      <c r="AG169">
        <v>95800</v>
      </c>
      <c r="AH169">
        <v>102400</v>
      </c>
      <c r="AI169">
        <v>109000</v>
      </c>
      <c r="AJ169">
        <f t="shared" si="32"/>
        <v>115569.99999999999</v>
      </c>
      <c r="AK169">
        <f t="shared" si="33"/>
        <v>122174</v>
      </c>
      <c r="AL169">
        <f t="shared" si="34"/>
        <v>128778</v>
      </c>
      <c r="AM169">
        <f t="shared" si="35"/>
        <v>135382</v>
      </c>
    </row>
    <row r="170" spans="1:39" x14ac:dyDescent="0.25">
      <c r="A170" t="s">
        <v>468</v>
      </c>
      <c r="B170" t="s">
        <v>205</v>
      </c>
      <c r="C170" t="s">
        <v>275</v>
      </c>
      <c r="D170">
        <v>29950</v>
      </c>
      <c r="E170">
        <v>34200</v>
      </c>
      <c r="F170">
        <v>38500</v>
      </c>
      <c r="G170">
        <v>42750</v>
      </c>
      <c r="H170">
        <v>46200</v>
      </c>
      <c r="I170">
        <v>49600</v>
      </c>
      <c r="J170">
        <v>53050</v>
      </c>
      <c r="K170">
        <v>56450</v>
      </c>
      <c r="L170">
        <f t="shared" si="24"/>
        <v>59849.999999999993</v>
      </c>
      <c r="M170">
        <f t="shared" si="25"/>
        <v>63270</v>
      </c>
      <c r="N170">
        <f t="shared" si="26"/>
        <v>66690</v>
      </c>
      <c r="O170">
        <f t="shared" si="27"/>
        <v>70110</v>
      </c>
      <c r="P170">
        <v>18000</v>
      </c>
      <c r="Q170">
        <v>21150</v>
      </c>
      <c r="R170">
        <v>26650</v>
      </c>
      <c r="S170">
        <v>32150</v>
      </c>
      <c r="T170">
        <v>37650</v>
      </c>
      <c r="U170">
        <v>43150</v>
      </c>
      <c r="V170">
        <v>48650</v>
      </c>
      <c r="W170">
        <v>54150</v>
      </c>
      <c r="X170">
        <f t="shared" si="28"/>
        <v>45010</v>
      </c>
      <c r="Y170">
        <f t="shared" si="29"/>
        <v>47582</v>
      </c>
      <c r="Z170">
        <f t="shared" si="30"/>
        <v>50154</v>
      </c>
      <c r="AA170">
        <f t="shared" si="31"/>
        <v>52726</v>
      </c>
      <c r="AB170">
        <v>47900</v>
      </c>
      <c r="AC170">
        <v>54750</v>
      </c>
      <c r="AD170">
        <v>61600</v>
      </c>
      <c r="AE170">
        <v>68400</v>
      </c>
      <c r="AF170">
        <v>73900</v>
      </c>
      <c r="AG170">
        <v>79350</v>
      </c>
      <c r="AH170">
        <v>84850</v>
      </c>
      <c r="AI170">
        <v>90300</v>
      </c>
      <c r="AJ170">
        <f t="shared" si="32"/>
        <v>95760</v>
      </c>
      <c r="AK170">
        <f t="shared" si="33"/>
        <v>101232</v>
      </c>
      <c r="AL170">
        <f t="shared" si="34"/>
        <v>106704</v>
      </c>
      <c r="AM170">
        <f t="shared" si="35"/>
        <v>112176</v>
      </c>
    </row>
    <row r="171" spans="1:39" x14ac:dyDescent="0.25">
      <c r="A171" t="s">
        <v>469</v>
      </c>
      <c r="B171" t="s">
        <v>26</v>
      </c>
      <c r="C171" t="s">
        <v>278</v>
      </c>
      <c r="D171">
        <v>35400</v>
      </c>
      <c r="E171">
        <v>40450</v>
      </c>
      <c r="F171">
        <v>45500</v>
      </c>
      <c r="G171">
        <v>50550</v>
      </c>
      <c r="H171">
        <v>54600</v>
      </c>
      <c r="I171">
        <v>58650</v>
      </c>
      <c r="J171">
        <v>62700</v>
      </c>
      <c r="K171">
        <v>66750</v>
      </c>
      <c r="L171">
        <f t="shared" si="24"/>
        <v>70770</v>
      </c>
      <c r="M171">
        <f t="shared" si="25"/>
        <v>74814</v>
      </c>
      <c r="N171">
        <f t="shared" si="26"/>
        <v>78858</v>
      </c>
      <c r="O171">
        <f t="shared" si="27"/>
        <v>82902</v>
      </c>
      <c r="P171">
        <v>21250</v>
      </c>
      <c r="Q171">
        <v>24300</v>
      </c>
      <c r="R171">
        <v>27350</v>
      </c>
      <c r="S171">
        <v>32150</v>
      </c>
      <c r="T171">
        <v>37650</v>
      </c>
      <c r="U171">
        <v>43150</v>
      </c>
      <c r="V171">
        <v>48650</v>
      </c>
      <c r="W171">
        <v>54150</v>
      </c>
      <c r="X171">
        <f t="shared" si="28"/>
        <v>45010</v>
      </c>
      <c r="Y171">
        <f t="shared" si="29"/>
        <v>47582</v>
      </c>
      <c r="Z171">
        <f t="shared" si="30"/>
        <v>50154</v>
      </c>
      <c r="AA171">
        <f t="shared" si="31"/>
        <v>52726</v>
      </c>
      <c r="AB171">
        <v>56650</v>
      </c>
      <c r="AC171">
        <v>64750</v>
      </c>
      <c r="AD171">
        <v>72850</v>
      </c>
      <c r="AE171">
        <v>80900</v>
      </c>
      <c r="AF171">
        <v>87400</v>
      </c>
      <c r="AG171">
        <v>93850</v>
      </c>
      <c r="AH171">
        <v>100350</v>
      </c>
      <c r="AI171">
        <v>106800</v>
      </c>
      <c r="AJ171">
        <f t="shared" si="32"/>
        <v>113260</v>
      </c>
      <c r="AK171">
        <f t="shared" si="33"/>
        <v>119732</v>
      </c>
      <c r="AL171">
        <f t="shared" si="34"/>
        <v>126204</v>
      </c>
      <c r="AM171">
        <f t="shared" si="35"/>
        <v>132676</v>
      </c>
    </row>
    <row r="172" spans="1:39" x14ac:dyDescent="0.25">
      <c r="A172" t="s">
        <v>470</v>
      </c>
      <c r="B172" t="s">
        <v>93</v>
      </c>
      <c r="C172" t="s">
        <v>276</v>
      </c>
      <c r="D172">
        <v>27800</v>
      </c>
      <c r="E172">
        <v>31800</v>
      </c>
      <c r="F172">
        <v>35750</v>
      </c>
      <c r="G172">
        <v>39700</v>
      </c>
      <c r="H172">
        <v>42900</v>
      </c>
      <c r="I172">
        <v>46100</v>
      </c>
      <c r="J172">
        <v>49250</v>
      </c>
      <c r="K172">
        <v>52450</v>
      </c>
      <c r="L172">
        <f t="shared" si="24"/>
        <v>55580</v>
      </c>
      <c r="M172">
        <f t="shared" si="25"/>
        <v>58756</v>
      </c>
      <c r="N172">
        <f t="shared" si="26"/>
        <v>61932</v>
      </c>
      <c r="O172">
        <f t="shared" si="27"/>
        <v>65107.999999999993</v>
      </c>
      <c r="P172">
        <v>16700</v>
      </c>
      <c r="Q172">
        <v>21150</v>
      </c>
      <c r="R172">
        <v>26650</v>
      </c>
      <c r="S172">
        <v>32150</v>
      </c>
      <c r="T172">
        <v>37650</v>
      </c>
      <c r="U172">
        <v>43150</v>
      </c>
      <c r="V172">
        <v>48650</v>
      </c>
      <c r="W172">
        <v>52450</v>
      </c>
      <c r="X172">
        <f t="shared" si="28"/>
        <v>45010</v>
      </c>
      <c r="Y172">
        <f t="shared" si="29"/>
        <v>47582</v>
      </c>
      <c r="Z172">
        <f t="shared" si="30"/>
        <v>50154</v>
      </c>
      <c r="AA172">
        <f t="shared" si="31"/>
        <v>52726</v>
      </c>
      <c r="AB172">
        <v>44450</v>
      </c>
      <c r="AC172">
        <v>50800</v>
      </c>
      <c r="AD172">
        <v>57150</v>
      </c>
      <c r="AE172">
        <v>63500</v>
      </c>
      <c r="AF172">
        <v>68600</v>
      </c>
      <c r="AG172">
        <v>73700</v>
      </c>
      <c r="AH172">
        <v>78750</v>
      </c>
      <c r="AI172">
        <v>83850</v>
      </c>
      <c r="AJ172">
        <f t="shared" si="32"/>
        <v>88900</v>
      </c>
      <c r="AK172">
        <f t="shared" si="33"/>
        <v>93980</v>
      </c>
      <c r="AL172">
        <f t="shared" si="34"/>
        <v>99060</v>
      </c>
      <c r="AM172">
        <f t="shared" si="35"/>
        <v>104140</v>
      </c>
    </row>
    <row r="173" spans="1:39" x14ac:dyDescent="0.25">
      <c r="A173" t="s">
        <v>471</v>
      </c>
      <c r="B173" t="s">
        <v>77</v>
      </c>
      <c r="C173" t="s">
        <v>283</v>
      </c>
      <c r="D173">
        <v>27800</v>
      </c>
      <c r="E173">
        <v>31800</v>
      </c>
      <c r="F173">
        <v>35750</v>
      </c>
      <c r="G173">
        <v>39700</v>
      </c>
      <c r="H173">
        <v>42900</v>
      </c>
      <c r="I173">
        <v>46100</v>
      </c>
      <c r="J173">
        <v>49250</v>
      </c>
      <c r="K173">
        <v>52450</v>
      </c>
      <c r="L173">
        <f t="shared" si="24"/>
        <v>55580</v>
      </c>
      <c r="M173">
        <f t="shared" si="25"/>
        <v>58756</v>
      </c>
      <c r="N173">
        <f t="shared" si="26"/>
        <v>61932</v>
      </c>
      <c r="O173">
        <f t="shared" si="27"/>
        <v>65107.999999999993</v>
      </c>
      <c r="P173">
        <v>16700</v>
      </c>
      <c r="Q173">
        <v>21150</v>
      </c>
      <c r="R173">
        <v>26650</v>
      </c>
      <c r="S173">
        <v>32150</v>
      </c>
      <c r="T173">
        <v>37650</v>
      </c>
      <c r="U173">
        <v>43150</v>
      </c>
      <c r="V173">
        <v>48650</v>
      </c>
      <c r="W173">
        <v>52450</v>
      </c>
      <c r="X173">
        <f t="shared" si="28"/>
        <v>45010</v>
      </c>
      <c r="Y173">
        <f t="shared" si="29"/>
        <v>47582</v>
      </c>
      <c r="Z173">
        <f t="shared" si="30"/>
        <v>50154</v>
      </c>
      <c r="AA173">
        <f t="shared" si="31"/>
        <v>52726</v>
      </c>
      <c r="AB173">
        <v>44450</v>
      </c>
      <c r="AC173">
        <v>50800</v>
      </c>
      <c r="AD173">
        <v>57150</v>
      </c>
      <c r="AE173">
        <v>63500</v>
      </c>
      <c r="AF173">
        <v>68600</v>
      </c>
      <c r="AG173">
        <v>73700</v>
      </c>
      <c r="AH173">
        <v>78750</v>
      </c>
      <c r="AI173">
        <v>83850</v>
      </c>
      <c r="AJ173">
        <f t="shared" si="32"/>
        <v>88900</v>
      </c>
      <c r="AK173">
        <f t="shared" si="33"/>
        <v>93980</v>
      </c>
      <c r="AL173">
        <f t="shared" si="34"/>
        <v>99060</v>
      </c>
      <c r="AM173">
        <f t="shared" si="35"/>
        <v>104140</v>
      </c>
    </row>
    <row r="174" spans="1:39" x14ac:dyDescent="0.25">
      <c r="A174" t="s">
        <v>472</v>
      </c>
      <c r="B174" t="s">
        <v>206</v>
      </c>
      <c r="C174" t="s">
        <v>279</v>
      </c>
      <c r="D174">
        <v>27900</v>
      </c>
      <c r="E174">
        <v>31900</v>
      </c>
      <c r="F174">
        <v>35900</v>
      </c>
      <c r="G174">
        <v>39850</v>
      </c>
      <c r="H174">
        <v>43050</v>
      </c>
      <c r="I174">
        <v>46250</v>
      </c>
      <c r="J174">
        <v>49450</v>
      </c>
      <c r="K174">
        <v>52650</v>
      </c>
      <c r="L174">
        <f t="shared" si="24"/>
        <v>55790</v>
      </c>
      <c r="M174">
        <f t="shared" si="25"/>
        <v>58978</v>
      </c>
      <c r="N174">
        <f t="shared" si="26"/>
        <v>62166</v>
      </c>
      <c r="O174">
        <f t="shared" si="27"/>
        <v>65353.999999999993</v>
      </c>
      <c r="P174">
        <v>16750</v>
      </c>
      <c r="Q174">
        <v>21150</v>
      </c>
      <c r="R174">
        <v>26650</v>
      </c>
      <c r="S174">
        <v>32150</v>
      </c>
      <c r="T174">
        <v>37650</v>
      </c>
      <c r="U174">
        <v>43150</v>
      </c>
      <c r="V174">
        <v>48650</v>
      </c>
      <c r="W174">
        <v>52650</v>
      </c>
      <c r="X174">
        <f t="shared" si="28"/>
        <v>45010</v>
      </c>
      <c r="Y174">
        <f t="shared" si="29"/>
        <v>47582</v>
      </c>
      <c r="Z174">
        <f t="shared" si="30"/>
        <v>50154</v>
      </c>
      <c r="AA174">
        <f t="shared" si="31"/>
        <v>52726</v>
      </c>
      <c r="AB174">
        <v>44650</v>
      </c>
      <c r="AC174">
        <v>51000</v>
      </c>
      <c r="AD174">
        <v>57400</v>
      </c>
      <c r="AE174">
        <v>63750</v>
      </c>
      <c r="AF174">
        <v>68850</v>
      </c>
      <c r="AG174">
        <v>73950</v>
      </c>
      <c r="AH174">
        <v>79050</v>
      </c>
      <c r="AI174">
        <v>84150</v>
      </c>
      <c r="AJ174">
        <f t="shared" si="32"/>
        <v>89250</v>
      </c>
      <c r="AK174">
        <f t="shared" si="33"/>
        <v>94350</v>
      </c>
      <c r="AL174">
        <f t="shared" si="34"/>
        <v>99450</v>
      </c>
      <c r="AM174">
        <f t="shared" si="35"/>
        <v>104550</v>
      </c>
    </row>
    <row r="175" spans="1:39" x14ac:dyDescent="0.25">
      <c r="A175" t="s">
        <v>473</v>
      </c>
      <c r="B175" t="s">
        <v>207</v>
      </c>
      <c r="C175" t="s">
        <v>273</v>
      </c>
      <c r="D175">
        <v>27950</v>
      </c>
      <c r="E175">
        <v>31950</v>
      </c>
      <c r="F175">
        <v>35950</v>
      </c>
      <c r="G175">
        <v>39900</v>
      </c>
      <c r="H175">
        <v>43100</v>
      </c>
      <c r="I175">
        <v>46300</v>
      </c>
      <c r="J175">
        <v>49500</v>
      </c>
      <c r="K175">
        <v>52700</v>
      </c>
      <c r="L175">
        <f t="shared" si="24"/>
        <v>55860</v>
      </c>
      <c r="M175">
        <f t="shared" si="25"/>
        <v>59052</v>
      </c>
      <c r="N175">
        <f t="shared" si="26"/>
        <v>62244</v>
      </c>
      <c r="O175">
        <f t="shared" si="27"/>
        <v>65435.999999999993</v>
      </c>
      <c r="P175">
        <v>16800</v>
      </c>
      <c r="Q175">
        <v>21150</v>
      </c>
      <c r="R175">
        <v>26650</v>
      </c>
      <c r="S175">
        <v>32150</v>
      </c>
      <c r="T175">
        <v>37650</v>
      </c>
      <c r="U175">
        <v>43150</v>
      </c>
      <c r="V175">
        <v>48650</v>
      </c>
      <c r="W175">
        <v>52700</v>
      </c>
      <c r="X175">
        <f t="shared" si="28"/>
        <v>45010</v>
      </c>
      <c r="Y175">
        <f t="shared" si="29"/>
        <v>47582</v>
      </c>
      <c r="Z175">
        <f t="shared" si="30"/>
        <v>50154</v>
      </c>
      <c r="AA175">
        <f t="shared" si="31"/>
        <v>52726</v>
      </c>
      <c r="AB175">
        <v>44700</v>
      </c>
      <c r="AC175">
        <v>51100</v>
      </c>
      <c r="AD175">
        <v>57500</v>
      </c>
      <c r="AE175">
        <v>63850</v>
      </c>
      <c r="AF175">
        <v>69000</v>
      </c>
      <c r="AG175">
        <v>74100</v>
      </c>
      <c r="AH175">
        <v>79200</v>
      </c>
      <c r="AI175">
        <v>84300</v>
      </c>
      <c r="AJ175">
        <f t="shared" si="32"/>
        <v>89390</v>
      </c>
      <c r="AK175">
        <f t="shared" si="33"/>
        <v>94498</v>
      </c>
      <c r="AL175">
        <f t="shared" si="34"/>
        <v>99606</v>
      </c>
      <c r="AM175">
        <f t="shared" si="35"/>
        <v>104714</v>
      </c>
    </row>
    <row r="176" spans="1:39" x14ac:dyDescent="0.25">
      <c r="A176" t="s">
        <v>474</v>
      </c>
      <c r="B176" t="s">
        <v>208</v>
      </c>
      <c r="C176" t="s">
        <v>290</v>
      </c>
      <c r="D176">
        <v>28450</v>
      </c>
      <c r="E176">
        <v>32500</v>
      </c>
      <c r="F176">
        <v>36550</v>
      </c>
      <c r="G176">
        <v>40600</v>
      </c>
      <c r="H176">
        <v>43850</v>
      </c>
      <c r="I176">
        <v>47100</v>
      </c>
      <c r="J176">
        <v>50350</v>
      </c>
      <c r="K176">
        <v>53600</v>
      </c>
      <c r="L176">
        <f t="shared" si="24"/>
        <v>56840</v>
      </c>
      <c r="M176">
        <f t="shared" si="25"/>
        <v>60088</v>
      </c>
      <c r="N176">
        <f t="shared" si="26"/>
        <v>63336</v>
      </c>
      <c r="O176">
        <f t="shared" si="27"/>
        <v>66584</v>
      </c>
      <c r="P176">
        <v>17050</v>
      </c>
      <c r="Q176">
        <v>21150</v>
      </c>
      <c r="R176">
        <v>26650</v>
      </c>
      <c r="S176">
        <v>32150</v>
      </c>
      <c r="T176">
        <v>37650</v>
      </c>
      <c r="U176">
        <v>43150</v>
      </c>
      <c r="V176">
        <v>48650</v>
      </c>
      <c r="W176">
        <v>53600</v>
      </c>
      <c r="X176">
        <f t="shared" si="28"/>
        <v>45010</v>
      </c>
      <c r="Y176">
        <f t="shared" si="29"/>
        <v>47582</v>
      </c>
      <c r="Z176">
        <f t="shared" si="30"/>
        <v>50154</v>
      </c>
      <c r="AA176">
        <f t="shared" si="31"/>
        <v>52726</v>
      </c>
      <c r="AB176">
        <v>45500</v>
      </c>
      <c r="AC176">
        <v>52000</v>
      </c>
      <c r="AD176">
        <v>58500</v>
      </c>
      <c r="AE176">
        <v>64950</v>
      </c>
      <c r="AF176">
        <v>70150</v>
      </c>
      <c r="AG176">
        <v>75350</v>
      </c>
      <c r="AH176">
        <v>80550</v>
      </c>
      <c r="AI176">
        <v>85750</v>
      </c>
      <c r="AJ176">
        <f t="shared" si="32"/>
        <v>90930</v>
      </c>
      <c r="AK176">
        <f t="shared" si="33"/>
        <v>96126</v>
      </c>
      <c r="AL176">
        <f t="shared" si="34"/>
        <v>101322</v>
      </c>
      <c r="AM176">
        <f t="shared" si="35"/>
        <v>106518</v>
      </c>
    </row>
    <row r="177" spans="1:39" x14ac:dyDescent="0.25">
      <c r="A177" t="s">
        <v>475</v>
      </c>
      <c r="B177" t="s">
        <v>32</v>
      </c>
      <c r="C177" t="s">
        <v>273</v>
      </c>
      <c r="D177">
        <v>27800</v>
      </c>
      <c r="E177">
        <v>31800</v>
      </c>
      <c r="F177">
        <v>35750</v>
      </c>
      <c r="G177">
        <v>39700</v>
      </c>
      <c r="H177">
        <v>42900</v>
      </c>
      <c r="I177">
        <v>46100</v>
      </c>
      <c r="J177">
        <v>49250</v>
      </c>
      <c r="K177">
        <v>52450</v>
      </c>
      <c r="L177">
        <f t="shared" si="24"/>
        <v>55580</v>
      </c>
      <c r="M177">
        <f t="shared" si="25"/>
        <v>58756</v>
      </c>
      <c r="N177">
        <f t="shared" si="26"/>
        <v>61932</v>
      </c>
      <c r="O177">
        <f t="shared" si="27"/>
        <v>65107.999999999993</v>
      </c>
      <c r="P177">
        <v>16700</v>
      </c>
      <c r="Q177">
        <v>21150</v>
      </c>
      <c r="R177">
        <v>26650</v>
      </c>
      <c r="S177">
        <v>32150</v>
      </c>
      <c r="T177">
        <v>37650</v>
      </c>
      <c r="U177">
        <v>43150</v>
      </c>
      <c r="V177">
        <v>48650</v>
      </c>
      <c r="W177">
        <v>52450</v>
      </c>
      <c r="X177">
        <f t="shared" si="28"/>
        <v>45010</v>
      </c>
      <c r="Y177">
        <f t="shared" si="29"/>
        <v>47582</v>
      </c>
      <c r="Z177">
        <f t="shared" si="30"/>
        <v>50154</v>
      </c>
      <c r="AA177">
        <f t="shared" si="31"/>
        <v>52726</v>
      </c>
      <c r="AB177">
        <v>44450</v>
      </c>
      <c r="AC177">
        <v>50800</v>
      </c>
      <c r="AD177">
        <v>57150</v>
      </c>
      <c r="AE177">
        <v>63500</v>
      </c>
      <c r="AF177">
        <v>68600</v>
      </c>
      <c r="AG177">
        <v>73700</v>
      </c>
      <c r="AH177">
        <v>78750</v>
      </c>
      <c r="AI177">
        <v>83850</v>
      </c>
      <c r="AJ177">
        <f t="shared" si="32"/>
        <v>88900</v>
      </c>
      <c r="AK177">
        <f t="shared" si="33"/>
        <v>93980</v>
      </c>
      <c r="AL177">
        <f t="shared" si="34"/>
        <v>99060</v>
      </c>
      <c r="AM177">
        <f t="shared" si="35"/>
        <v>104140</v>
      </c>
    </row>
    <row r="178" spans="1:39" x14ac:dyDescent="0.25">
      <c r="A178" t="s">
        <v>476</v>
      </c>
      <c r="B178" t="s">
        <v>209</v>
      </c>
      <c r="C178" t="s">
        <v>286</v>
      </c>
      <c r="D178">
        <v>27800</v>
      </c>
      <c r="E178">
        <v>31800</v>
      </c>
      <c r="F178">
        <v>35750</v>
      </c>
      <c r="G178">
        <v>39700</v>
      </c>
      <c r="H178">
        <v>42900</v>
      </c>
      <c r="I178">
        <v>46100</v>
      </c>
      <c r="J178">
        <v>49250</v>
      </c>
      <c r="K178">
        <v>52450</v>
      </c>
      <c r="L178">
        <f t="shared" si="24"/>
        <v>55580</v>
      </c>
      <c r="M178">
        <f t="shared" si="25"/>
        <v>58756</v>
      </c>
      <c r="N178">
        <f t="shared" si="26"/>
        <v>61932</v>
      </c>
      <c r="O178">
        <f t="shared" si="27"/>
        <v>65107.999999999993</v>
      </c>
      <c r="P178">
        <v>16700</v>
      </c>
      <c r="Q178">
        <v>21150</v>
      </c>
      <c r="R178">
        <v>26650</v>
      </c>
      <c r="S178">
        <v>32150</v>
      </c>
      <c r="T178">
        <v>37650</v>
      </c>
      <c r="U178">
        <v>43150</v>
      </c>
      <c r="V178">
        <v>48650</v>
      </c>
      <c r="W178">
        <v>52450</v>
      </c>
      <c r="X178">
        <f t="shared" si="28"/>
        <v>45010</v>
      </c>
      <c r="Y178">
        <f t="shared" si="29"/>
        <v>47582</v>
      </c>
      <c r="Z178">
        <f t="shared" si="30"/>
        <v>50154</v>
      </c>
      <c r="AA178">
        <f t="shared" si="31"/>
        <v>52726</v>
      </c>
      <c r="AB178">
        <v>44450</v>
      </c>
      <c r="AC178">
        <v>50800</v>
      </c>
      <c r="AD178">
        <v>57150</v>
      </c>
      <c r="AE178">
        <v>63500</v>
      </c>
      <c r="AF178">
        <v>68600</v>
      </c>
      <c r="AG178">
        <v>73700</v>
      </c>
      <c r="AH178">
        <v>78750</v>
      </c>
      <c r="AI178">
        <v>83850</v>
      </c>
      <c r="AJ178">
        <f t="shared" si="32"/>
        <v>88900</v>
      </c>
      <c r="AK178">
        <f t="shared" si="33"/>
        <v>93980</v>
      </c>
      <c r="AL178">
        <f t="shared" si="34"/>
        <v>99060</v>
      </c>
      <c r="AM178">
        <f t="shared" si="35"/>
        <v>104140</v>
      </c>
    </row>
    <row r="179" spans="1:39" x14ac:dyDescent="0.25">
      <c r="A179" t="s">
        <v>477</v>
      </c>
      <c r="B179" t="s">
        <v>210</v>
      </c>
      <c r="C179" t="s">
        <v>274</v>
      </c>
      <c r="D179">
        <v>28950</v>
      </c>
      <c r="E179">
        <v>33100</v>
      </c>
      <c r="F179">
        <v>37250</v>
      </c>
      <c r="G179">
        <v>41350</v>
      </c>
      <c r="H179">
        <v>44700</v>
      </c>
      <c r="I179">
        <v>48000</v>
      </c>
      <c r="J179">
        <v>51300</v>
      </c>
      <c r="K179">
        <v>54600</v>
      </c>
      <c r="L179">
        <f t="shared" si="24"/>
        <v>57889.999999999993</v>
      </c>
      <c r="M179">
        <f t="shared" si="25"/>
        <v>61198</v>
      </c>
      <c r="N179">
        <f t="shared" si="26"/>
        <v>64506</v>
      </c>
      <c r="O179">
        <f t="shared" si="27"/>
        <v>67814</v>
      </c>
      <c r="P179">
        <v>17400</v>
      </c>
      <c r="Q179">
        <v>21150</v>
      </c>
      <c r="R179">
        <v>26650</v>
      </c>
      <c r="S179">
        <v>32150</v>
      </c>
      <c r="T179">
        <v>37650</v>
      </c>
      <c r="U179">
        <v>43150</v>
      </c>
      <c r="V179">
        <v>48650</v>
      </c>
      <c r="W179">
        <v>54150</v>
      </c>
      <c r="X179">
        <f t="shared" si="28"/>
        <v>45010</v>
      </c>
      <c r="Y179">
        <f t="shared" si="29"/>
        <v>47582</v>
      </c>
      <c r="Z179">
        <f t="shared" si="30"/>
        <v>50154</v>
      </c>
      <c r="AA179">
        <f t="shared" si="31"/>
        <v>52726</v>
      </c>
      <c r="AB179">
        <v>46350</v>
      </c>
      <c r="AC179">
        <v>52950</v>
      </c>
      <c r="AD179">
        <v>59550</v>
      </c>
      <c r="AE179">
        <v>66150</v>
      </c>
      <c r="AF179">
        <v>71450</v>
      </c>
      <c r="AG179">
        <v>76750</v>
      </c>
      <c r="AH179">
        <v>82050</v>
      </c>
      <c r="AI179">
        <v>87350</v>
      </c>
      <c r="AJ179">
        <f t="shared" si="32"/>
        <v>92610</v>
      </c>
      <c r="AK179">
        <f t="shared" si="33"/>
        <v>97902</v>
      </c>
      <c r="AL179">
        <f t="shared" si="34"/>
        <v>103194</v>
      </c>
      <c r="AM179">
        <f t="shared" si="35"/>
        <v>108486</v>
      </c>
    </row>
    <row r="180" spans="1:39" x14ac:dyDescent="0.25">
      <c r="A180" t="s">
        <v>478</v>
      </c>
      <c r="B180" t="s">
        <v>211</v>
      </c>
      <c r="C180" t="s">
        <v>276</v>
      </c>
      <c r="D180">
        <v>30550</v>
      </c>
      <c r="E180">
        <v>34950</v>
      </c>
      <c r="F180">
        <v>39300</v>
      </c>
      <c r="G180">
        <v>43650</v>
      </c>
      <c r="H180">
        <v>47150</v>
      </c>
      <c r="I180">
        <v>50650</v>
      </c>
      <c r="J180">
        <v>54150</v>
      </c>
      <c r="K180">
        <v>57650</v>
      </c>
      <c r="L180">
        <f t="shared" si="24"/>
        <v>61109.999999999993</v>
      </c>
      <c r="M180">
        <f t="shared" si="25"/>
        <v>64602</v>
      </c>
      <c r="N180">
        <f t="shared" si="26"/>
        <v>68094</v>
      </c>
      <c r="O180">
        <f t="shared" si="27"/>
        <v>71586</v>
      </c>
      <c r="P180">
        <v>18350</v>
      </c>
      <c r="Q180">
        <v>21150</v>
      </c>
      <c r="R180">
        <v>26650</v>
      </c>
      <c r="S180">
        <v>32150</v>
      </c>
      <c r="T180">
        <v>37650</v>
      </c>
      <c r="U180">
        <v>43150</v>
      </c>
      <c r="V180">
        <v>48650</v>
      </c>
      <c r="W180">
        <v>54150</v>
      </c>
      <c r="X180">
        <f t="shared" si="28"/>
        <v>45010</v>
      </c>
      <c r="Y180">
        <f t="shared" si="29"/>
        <v>47582</v>
      </c>
      <c r="Z180">
        <f t="shared" si="30"/>
        <v>50154</v>
      </c>
      <c r="AA180">
        <f t="shared" si="31"/>
        <v>52726</v>
      </c>
      <c r="AB180">
        <v>48900</v>
      </c>
      <c r="AC180">
        <v>55900</v>
      </c>
      <c r="AD180">
        <v>62900</v>
      </c>
      <c r="AE180">
        <v>69850</v>
      </c>
      <c r="AF180">
        <v>75450</v>
      </c>
      <c r="AG180">
        <v>81050</v>
      </c>
      <c r="AH180">
        <v>86650</v>
      </c>
      <c r="AI180">
        <v>92250</v>
      </c>
      <c r="AJ180">
        <f t="shared" si="32"/>
        <v>97790</v>
      </c>
      <c r="AK180">
        <f t="shared" si="33"/>
        <v>103378</v>
      </c>
      <c r="AL180">
        <f t="shared" si="34"/>
        <v>108966</v>
      </c>
      <c r="AM180">
        <f t="shared" si="35"/>
        <v>114554</v>
      </c>
    </row>
    <row r="181" spans="1:39" x14ac:dyDescent="0.25">
      <c r="A181" t="s">
        <v>479</v>
      </c>
      <c r="B181" t="s">
        <v>86</v>
      </c>
      <c r="C181" t="s">
        <v>276</v>
      </c>
      <c r="D181">
        <v>30650</v>
      </c>
      <c r="E181">
        <v>35050</v>
      </c>
      <c r="F181">
        <v>39400</v>
      </c>
      <c r="G181">
        <v>43800</v>
      </c>
      <c r="H181">
        <v>47350</v>
      </c>
      <c r="I181">
        <v>50800</v>
      </c>
      <c r="J181">
        <v>54300</v>
      </c>
      <c r="K181">
        <v>57800</v>
      </c>
      <c r="L181">
        <f t="shared" si="24"/>
        <v>61319.999999999993</v>
      </c>
      <c r="M181">
        <f t="shared" si="25"/>
        <v>64824</v>
      </c>
      <c r="N181">
        <f t="shared" si="26"/>
        <v>68328</v>
      </c>
      <c r="O181">
        <f t="shared" si="27"/>
        <v>71832</v>
      </c>
      <c r="P181">
        <v>18450</v>
      </c>
      <c r="Q181">
        <v>21150</v>
      </c>
      <c r="R181">
        <v>26650</v>
      </c>
      <c r="S181">
        <v>32150</v>
      </c>
      <c r="T181">
        <v>37650</v>
      </c>
      <c r="U181">
        <v>43150</v>
      </c>
      <c r="V181">
        <v>48650</v>
      </c>
      <c r="W181">
        <v>54150</v>
      </c>
      <c r="X181">
        <f t="shared" si="28"/>
        <v>45010</v>
      </c>
      <c r="Y181">
        <f t="shared" si="29"/>
        <v>47582</v>
      </c>
      <c r="Z181">
        <f t="shared" si="30"/>
        <v>50154</v>
      </c>
      <c r="AA181">
        <f t="shared" si="31"/>
        <v>52726</v>
      </c>
      <c r="AB181">
        <v>49050</v>
      </c>
      <c r="AC181">
        <v>56050</v>
      </c>
      <c r="AD181">
        <v>63050</v>
      </c>
      <c r="AE181">
        <v>70050</v>
      </c>
      <c r="AF181">
        <v>75700</v>
      </c>
      <c r="AG181">
        <v>81300</v>
      </c>
      <c r="AH181">
        <v>86900</v>
      </c>
      <c r="AI181">
        <v>92500</v>
      </c>
      <c r="AJ181">
        <f t="shared" si="32"/>
        <v>98070</v>
      </c>
      <c r="AK181">
        <f t="shared" si="33"/>
        <v>103674</v>
      </c>
      <c r="AL181">
        <f t="shared" si="34"/>
        <v>109278</v>
      </c>
      <c r="AM181">
        <f t="shared" si="35"/>
        <v>114882</v>
      </c>
    </row>
    <row r="182" spans="1:39" x14ac:dyDescent="0.25">
      <c r="A182" t="s">
        <v>480</v>
      </c>
      <c r="B182" t="s">
        <v>34</v>
      </c>
      <c r="C182" t="s">
        <v>293</v>
      </c>
      <c r="D182">
        <v>29550</v>
      </c>
      <c r="E182">
        <v>33800</v>
      </c>
      <c r="F182">
        <v>38000</v>
      </c>
      <c r="G182">
        <v>42200</v>
      </c>
      <c r="H182">
        <v>45600</v>
      </c>
      <c r="I182">
        <v>49000</v>
      </c>
      <c r="J182">
        <v>52350</v>
      </c>
      <c r="K182">
        <v>55750</v>
      </c>
      <c r="L182">
        <f t="shared" si="24"/>
        <v>59079.999999999993</v>
      </c>
      <c r="M182">
        <f t="shared" si="25"/>
        <v>62456</v>
      </c>
      <c r="N182">
        <f t="shared" si="26"/>
        <v>65832</v>
      </c>
      <c r="O182">
        <f t="shared" si="27"/>
        <v>69208</v>
      </c>
      <c r="P182">
        <v>17750</v>
      </c>
      <c r="Q182">
        <v>21150</v>
      </c>
      <c r="R182">
        <v>26650</v>
      </c>
      <c r="S182">
        <v>32150</v>
      </c>
      <c r="T182">
        <v>37650</v>
      </c>
      <c r="U182">
        <v>43150</v>
      </c>
      <c r="V182">
        <v>48650</v>
      </c>
      <c r="W182">
        <v>54150</v>
      </c>
      <c r="X182">
        <f t="shared" si="28"/>
        <v>45010</v>
      </c>
      <c r="Y182">
        <f t="shared" si="29"/>
        <v>47582</v>
      </c>
      <c r="Z182">
        <f t="shared" si="30"/>
        <v>50154</v>
      </c>
      <c r="AA182">
        <f t="shared" si="31"/>
        <v>52726</v>
      </c>
      <c r="AB182">
        <v>47250</v>
      </c>
      <c r="AC182">
        <v>54000</v>
      </c>
      <c r="AD182">
        <v>60750</v>
      </c>
      <c r="AE182">
        <v>67500</v>
      </c>
      <c r="AF182">
        <v>72900</v>
      </c>
      <c r="AG182">
        <v>78300</v>
      </c>
      <c r="AH182">
        <v>83700</v>
      </c>
      <c r="AI182">
        <v>89100</v>
      </c>
      <c r="AJ182">
        <f t="shared" si="32"/>
        <v>94500</v>
      </c>
      <c r="AK182">
        <f t="shared" si="33"/>
        <v>99900</v>
      </c>
      <c r="AL182">
        <f t="shared" si="34"/>
        <v>105300</v>
      </c>
      <c r="AM182">
        <f t="shared" si="35"/>
        <v>110700</v>
      </c>
    </row>
    <row r="183" spans="1:39" x14ac:dyDescent="0.25">
      <c r="A183" t="s">
        <v>481</v>
      </c>
      <c r="B183" t="s">
        <v>212</v>
      </c>
      <c r="C183" t="s">
        <v>290</v>
      </c>
      <c r="D183">
        <v>28650</v>
      </c>
      <c r="E183">
        <v>32750</v>
      </c>
      <c r="F183">
        <v>36850</v>
      </c>
      <c r="G183">
        <v>40900</v>
      </c>
      <c r="H183">
        <v>44200</v>
      </c>
      <c r="I183">
        <v>47450</v>
      </c>
      <c r="J183">
        <v>50750</v>
      </c>
      <c r="K183">
        <v>54000</v>
      </c>
      <c r="L183">
        <f t="shared" si="24"/>
        <v>57260</v>
      </c>
      <c r="M183">
        <f t="shared" si="25"/>
        <v>60532</v>
      </c>
      <c r="N183">
        <f t="shared" si="26"/>
        <v>63804</v>
      </c>
      <c r="O183">
        <f t="shared" si="27"/>
        <v>67076</v>
      </c>
      <c r="P183">
        <v>17200</v>
      </c>
      <c r="Q183">
        <v>21150</v>
      </c>
      <c r="R183">
        <v>26650</v>
      </c>
      <c r="S183">
        <v>32150</v>
      </c>
      <c r="T183">
        <v>37650</v>
      </c>
      <c r="U183">
        <v>43150</v>
      </c>
      <c r="V183">
        <v>48650</v>
      </c>
      <c r="W183">
        <v>54000</v>
      </c>
      <c r="X183">
        <f t="shared" si="28"/>
        <v>45010</v>
      </c>
      <c r="Y183">
        <f t="shared" si="29"/>
        <v>47582</v>
      </c>
      <c r="Z183">
        <f t="shared" si="30"/>
        <v>50154</v>
      </c>
      <c r="AA183">
        <f t="shared" si="31"/>
        <v>52726</v>
      </c>
      <c r="AB183">
        <v>45850</v>
      </c>
      <c r="AC183">
        <v>52400</v>
      </c>
      <c r="AD183">
        <v>58950</v>
      </c>
      <c r="AE183">
        <v>65450</v>
      </c>
      <c r="AF183">
        <v>70700</v>
      </c>
      <c r="AG183">
        <v>75950</v>
      </c>
      <c r="AH183">
        <v>81200</v>
      </c>
      <c r="AI183">
        <v>86400</v>
      </c>
      <c r="AJ183">
        <f t="shared" si="32"/>
        <v>91630</v>
      </c>
      <c r="AK183">
        <f t="shared" si="33"/>
        <v>96866</v>
      </c>
      <c r="AL183">
        <f t="shared" si="34"/>
        <v>102102</v>
      </c>
      <c r="AM183">
        <f t="shared" si="35"/>
        <v>107338</v>
      </c>
    </row>
    <row r="184" spans="1:39" x14ac:dyDescent="0.25">
      <c r="A184" t="s">
        <v>482</v>
      </c>
      <c r="B184" t="s">
        <v>89</v>
      </c>
      <c r="C184" t="s">
        <v>271</v>
      </c>
      <c r="D184">
        <v>30300</v>
      </c>
      <c r="E184">
        <v>34600</v>
      </c>
      <c r="F184">
        <v>38950</v>
      </c>
      <c r="G184">
        <v>43300</v>
      </c>
      <c r="H184">
        <v>46750</v>
      </c>
      <c r="I184">
        <v>50200</v>
      </c>
      <c r="J184">
        <v>53700</v>
      </c>
      <c r="K184">
        <v>57150</v>
      </c>
      <c r="L184">
        <f t="shared" si="24"/>
        <v>60619.999999999993</v>
      </c>
      <c r="M184">
        <f t="shared" si="25"/>
        <v>64084</v>
      </c>
      <c r="N184">
        <f t="shared" si="26"/>
        <v>67548</v>
      </c>
      <c r="O184">
        <f t="shared" si="27"/>
        <v>71012</v>
      </c>
      <c r="P184">
        <v>18200</v>
      </c>
      <c r="Q184">
        <v>21150</v>
      </c>
      <c r="R184">
        <v>26650</v>
      </c>
      <c r="S184">
        <v>32150</v>
      </c>
      <c r="T184">
        <v>37650</v>
      </c>
      <c r="U184">
        <v>43150</v>
      </c>
      <c r="V184">
        <v>48650</v>
      </c>
      <c r="W184">
        <v>54150</v>
      </c>
      <c r="X184">
        <f t="shared" si="28"/>
        <v>45010</v>
      </c>
      <c r="Y184">
        <f t="shared" si="29"/>
        <v>47582</v>
      </c>
      <c r="Z184">
        <f t="shared" si="30"/>
        <v>50154</v>
      </c>
      <c r="AA184">
        <f t="shared" si="31"/>
        <v>52726</v>
      </c>
      <c r="AB184">
        <v>48500</v>
      </c>
      <c r="AC184">
        <v>55400</v>
      </c>
      <c r="AD184">
        <v>62350</v>
      </c>
      <c r="AE184">
        <v>69250</v>
      </c>
      <c r="AF184">
        <v>74800</v>
      </c>
      <c r="AG184">
        <v>80350</v>
      </c>
      <c r="AH184">
        <v>85900</v>
      </c>
      <c r="AI184">
        <v>91450</v>
      </c>
      <c r="AJ184">
        <f t="shared" si="32"/>
        <v>96950</v>
      </c>
      <c r="AK184">
        <f t="shared" si="33"/>
        <v>102490</v>
      </c>
      <c r="AL184">
        <f t="shared" si="34"/>
        <v>108030</v>
      </c>
      <c r="AM184">
        <f t="shared" si="35"/>
        <v>113570</v>
      </c>
    </row>
    <row r="185" spans="1:39" x14ac:dyDescent="0.25">
      <c r="A185" t="s">
        <v>483</v>
      </c>
      <c r="B185" t="s">
        <v>213</v>
      </c>
      <c r="C185" t="s">
        <v>290</v>
      </c>
      <c r="D185">
        <v>37350</v>
      </c>
      <c r="E185">
        <v>42700</v>
      </c>
      <c r="F185">
        <v>48050</v>
      </c>
      <c r="G185">
        <v>53350</v>
      </c>
      <c r="H185">
        <v>57650</v>
      </c>
      <c r="I185">
        <v>61900</v>
      </c>
      <c r="J185">
        <v>66200</v>
      </c>
      <c r="K185">
        <v>70450</v>
      </c>
      <c r="L185">
        <f t="shared" si="24"/>
        <v>74690</v>
      </c>
      <c r="M185">
        <f t="shared" si="25"/>
        <v>78958</v>
      </c>
      <c r="N185">
        <f t="shared" si="26"/>
        <v>83226</v>
      </c>
      <c r="O185">
        <f t="shared" si="27"/>
        <v>87494</v>
      </c>
      <c r="P185">
        <v>22400</v>
      </c>
      <c r="Q185">
        <v>25600</v>
      </c>
      <c r="R185">
        <v>28800</v>
      </c>
      <c r="S185">
        <v>32150</v>
      </c>
      <c r="T185">
        <v>37650</v>
      </c>
      <c r="U185">
        <v>43150</v>
      </c>
      <c r="V185">
        <v>48650</v>
      </c>
      <c r="W185">
        <v>54150</v>
      </c>
      <c r="X185">
        <f t="shared" si="28"/>
        <v>45010</v>
      </c>
      <c r="Y185">
        <f t="shared" si="29"/>
        <v>47582</v>
      </c>
      <c r="Z185">
        <f t="shared" si="30"/>
        <v>50154</v>
      </c>
      <c r="AA185">
        <f t="shared" si="31"/>
        <v>52726</v>
      </c>
      <c r="AB185">
        <v>59750</v>
      </c>
      <c r="AC185">
        <v>68300</v>
      </c>
      <c r="AD185">
        <v>76850</v>
      </c>
      <c r="AE185">
        <v>85350</v>
      </c>
      <c r="AF185">
        <v>92200</v>
      </c>
      <c r="AG185">
        <v>99050</v>
      </c>
      <c r="AH185">
        <v>105850</v>
      </c>
      <c r="AI185">
        <v>112700</v>
      </c>
      <c r="AJ185">
        <f t="shared" si="32"/>
        <v>119489.99999999999</v>
      </c>
      <c r="AK185">
        <f t="shared" si="33"/>
        <v>126318</v>
      </c>
      <c r="AL185">
        <f t="shared" si="34"/>
        <v>133146</v>
      </c>
      <c r="AM185">
        <f t="shared" si="35"/>
        <v>139974</v>
      </c>
    </row>
    <row r="186" spans="1:39" x14ac:dyDescent="0.25">
      <c r="A186" t="s">
        <v>484</v>
      </c>
      <c r="B186" t="s">
        <v>214</v>
      </c>
      <c r="C186" t="s">
        <v>276</v>
      </c>
      <c r="D186">
        <v>30550</v>
      </c>
      <c r="E186">
        <v>34900</v>
      </c>
      <c r="F186">
        <v>39250</v>
      </c>
      <c r="G186">
        <v>43600</v>
      </c>
      <c r="H186">
        <v>47100</v>
      </c>
      <c r="I186">
        <v>50600</v>
      </c>
      <c r="J186">
        <v>54100</v>
      </c>
      <c r="K186">
        <v>57600</v>
      </c>
      <c r="L186">
        <f t="shared" si="24"/>
        <v>61039.999999999993</v>
      </c>
      <c r="M186">
        <f t="shared" si="25"/>
        <v>64528</v>
      </c>
      <c r="N186">
        <f t="shared" si="26"/>
        <v>68016</v>
      </c>
      <c r="O186">
        <f t="shared" si="27"/>
        <v>71504</v>
      </c>
      <c r="P186">
        <v>18350</v>
      </c>
      <c r="Q186">
        <v>21150</v>
      </c>
      <c r="R186">
        <v>26650</v>
      </c>
      <c r="S186">
        <v>32150</v>
      </c>
      <c r="T186">
        <v>37650</v>
      </c>
      <c r="U186">
        <v>43150</v>
      </c>
      <c r="V186">
        <v>48650</v>
      </c>
      <c r="W186">
        <v>54150</v>
      </c>
      <c r="X186">
        <f t="shared" si="28"/>
        <v>45010</v>
      </c>
      <c r="Y186">
        <f t="shared" si="29"/>
        <v>47582</v>
      </c>
      <c r="Z186">
        <f t="shared" si="30"/>
        <v>50154</v>
      </c>
      <c r="AA186">
        <f t="shared" si="31"/>
        <v>52726</v>
      </c>
      <c r="AB186">
        <v>48850</v>
      </c>
      <c r="AC186">
        <v>55800</v>
      </c>
      <c r="AD186">
        <v>62800</v>
      </c>
      <c r="AE186">
        <v>69750</v>
      </c>
      <c r="AF186">
        <v>75350</v>
      </c>
      <c r="AG186">
        <v>80950</v>
      </c>
      <c r="AH186">
        <v>86500</v>
      </c>
      <c r="AI186">
        <v>92100</v>
      </c>
      <c r="AJ186">
        <f t="shared" si="32"/>
        <v>97650</v>
      </c>
      <c r="AK186">
        <f t="shared" si="33"/>
        <v>103230</v>
      </c>
      <c r="AL186">
        <f t="shared" si="34"/>
        <v>108810</v>
      </c>
      <c r="AM186">
        <f t="shared" si="35"/>
        <v>114390</v>
      </c>
    </row>
    <row r="187" spans="1:39" x14ac:dyDescent="0.25">
      <c r="A187" t="s">
        <v>485</v>
      </c>
      <c r="B187" t="s">
        <v>215</v>
      </c>
      <c r="C187" t="s">
        <v>272</v>
      </c>
      <c r="D187">
        <v>28650</v>
      </c>
      <c r="E187">
        <v>32750</v>
      </c>
      <c r="F187">
        <v>36850</v>
      </c>
      <c r="G187">
        <v>40950</v>
      </c>
      <c r="H187">
        <v>44200</v>
      </c>
      <c r="I187">
        <v>47500</v>
      </c>
      <c r="J187">
        <v>50750</v>
      </c>
      <c r="K187">
        <v>54050</v>
      </c>
      <c r="L187">
        <f t="shared" si="24"/>
        <v>57330</v>
      </c>
      <c r="M187">
        <f t="shared" si="25"/>
        <v>60606</v>
      </c>
      <c r="N187">
        <f t="shared" si="26"/>
        <v>63882</v>
      </c>
      <c r="O187">
        <f t="shared" si="27"/>
        <v>67158</v>
      </c>
      <c r="P187">
        <v>17200</v>
      </c>
      <c r="Q187">
        <v>21150</v>
      </c>
      <c r="R187">
        <v>26650</v>
      </c>
      <c r="S187">
        <v>32150</v>
      </c>
      <c r="T187">
        <v>37650</v>
      </c>
      <c r="U187">
        <v>43150</v>
      </c>
      <c r="V187">
        <v>48650</v>
      </c>
      <c r="W187">
        <v>54050</v>
      </c>
      <c r="X187">
        <f t="shared" si="28"/>
        <v>45010</v>
      </c>
      <c r="Y187">
        <f t="shared" si="29"/>
        <v>47582</v>
      </c>
      <c r="Z187">
        <f t="shared" si="30"/>
        <v>50154</v>
      </c>
      <c r="AA187">
        <f t="shared" si="31"/>
        <v>52726</v>
      </c>
      <c r="AB187">
        <v>45850</v>
      </c>
      <c r="AC187">
        <v>52400</v>
      </c>
      <c r="AD187">
        <v>58950</v>
      </c>
      <c r="AE187">
        <v>65500</v>
      </c>
      <c r="AF187">
        <v>70750</v>
      </c>
      <c r="AG187">
        <v>76000</v>
      </c>
      <c r="AH187">
        <v>81250</v>
      </c>
      <c r="AI187">
        <v>86500</v>
      </c>
      <c r="AJ187">
        <f t="shared" si="32"/>
        <v>91700</v>
      </c>
      <c r="AK187">
        <f t="shared" si="33"/>
        <v>96940</v>
      </c>
      <c r="AL187">
        <f t="shared" si="34"/>
        <v>102180</v>
      </c>
      <c r="AM187">
        <f t="shared" si="35"/>
        <v>107420</v>
      </c>
    </row>
    <row r="188" spans="1:39" x14ac:dyDescent="0.25">
      <c r="A188" t="s">
        <v>486</v>
      </c>
      <c r="B188" t="s">
        <v>33</v>
      </c>
      <c r="C188" t="s">
        <v>273</v>
      </c>
      <c r="D188">
        <v>27800</v>
      </c>
      <c r="E188">
        <v>31800</v>
      </c>
      <c r="F188">
        <v>35750</v>
      </c>
      <c r="G188">
        <v>39700</v>
      </c>
      <c r="H188">
        <v>42900</v>
      </c>
      <c r="I188">
        <v>46100</v>
      </c>
      <c r="J188">
        <v>49250</v>
      </c>
      <c r="K188">
        <v>52450</v>
      </c>
      <c r="L188">
        <f t="shared" si="24"/>
        <v>55580</v>
      </c>
      <c r="M188">
        <f t="shared" si="25"/>
        <v>58756</v>
      </c>
      <c r="N188">
        <f t="shared" si="26"/>
        <v>61932</v>
      </c>
      <c r="O188">
        <f t="shared" si="27"/>
        <v>65107.999999999993</v>
      </c>
      <c r="P188">
        <v>16700</v>
      </c>
      <c r="Q188">
        <v>21150</v>
      </c>
      <c r="R188">
        <v>26650</v>
      </c>
      <c r="S188">
        <v>32150</v>
      </c>
      <c r="T188">
        <v>37650</v>
      </c>
      <c r="U188">
        <v>43150</v>
      </c>
      <c r="V188">
        <v>48650</v>
      </c>
      <c r="W188">
        <v>52450</v>
      </c>
      <c r="X188">
        <f t="shared" si="28"/>
        <v>45010</v>
      </c>
      <c r="Y188">
        <f t="shared" si="29"/>
        <v>47582</v>
      </c>
      <c r="Z188">
        <f t="shared" si="30"/>
        <v>50154</v>
      </c>
      <c r="AA188">
        <f t="shared" si="31"/>
        <v>52726</v>
      </c>
      <c r="AB188">
        <v>44450</v>
      </c>
      <c r="AC188">
        <v>50800</v>
      </c>
      <c r="AD188">
        <v>57150</v>
      </c>
      <c r="AE188">
        <v>63500</v>
      </c>
      <c r="AF188">
        <v>68600</v>
      </c>
      <c r="AG188">
        <v>73700</v>
      </c>
      <c r="AH188">
        <v>78750</v>
      </c>
      <c r="AI188">
        <v>83850</v>
      </c>
      <c r="AJ188">
        <f t="shared" si="32"/>
        <v>88900</v>
      </c>
      <c r="AK188">
        <f t="shared" si="33"/>
        <v>93980</v>
      </c>
      <c r="AL188">
        <f t="shared" si="34"/>
        <v>99060</v>
      </c>
      <c r="AM188">
        <f t="shared" si="35"/>
        <v>104140</v>
      </c>
    </row>
    <row r="189" spans="1:39" x14ac:dyDescent="0.25">
      <c r="A189" t="s">
        <v>487</v>
      </c>
      <c r="B189" t="s">
        <v>99</v>
      </c>
      <c r="C189" t="s">
        <v>276</v>
      </c>
      <c r="D189">
        <v>33500</v>
      </c>
      <c r="E189">
        <v>38300</v>
      </c>
      <c r="F189">
        <v>43100</v>
      </c>
      <c r="G189">
        <v>47850</v>
      </c>
      <c r="H189">
        <v>51700</v>
      </c>
      <c r="I189">
        <v>55550</v>
      </c>
      <c r="J189">
        <v>59350</v>
      </c>
      <c r="K189">
        <v>63200</v>
      </c>
      <c r="L189">
        <f t="shared" si="24"/>
        <v>66990</v>
      </c>
      <c r="M189">
        <f t="shared" si="25"/>
        <v>70818</v>
      </c>
      <c r="N189">
        <f t="shared" si="26"/>
        <v>74646</v>
      </c>
      <c r="O189">
        <f t="shared" si="27"/>
        <v>78474</v>
      </c>
      <c r="P189">
        <v>20100</v>
      </c>
      <c r="Q189">
        <v>23000</v>
      </c>
      <c r="R189">
        <v>26650</v>
      </c>
      <c r="S189">
        <v>32150</v>
      </c>
      <c r="T189">
        <v>37650</v>
      </c>
      <c r="U189">
        <v>43150</v>
      </c>
      <c r="V189">
        <v>48650</v>
      </c>
      <c r="W189">
        <v>54150</v>
      </c>
      <c r="X189">
        <f t="shared" si="28"/>
        <v>45010</v>
      </c>
      <c r="Y189">
        <f t="shared" si="29"/>
        <v>47582</v>
      </c>
      <c r="Z189">
        <f t="shared" si="30"/>
        <v>50154</v>
      </c>
      <c r="AA189">
        <f t="shared" si="31"/>
        <v>52726</v>
      </c>
      <c r="AB189">
        <v>53600</v>
      </c>
      <c r="AC189">
        <v>61250</v>
      </c>
      <c r="AD189">
        <v>68900</v>
      </c>
      <c r="AE189">
        <v>76550</v>
      </c>
      <c r="AF189">
        <v>82700</v>
      </c>
      <c r="AG189">
        <v>88800</v>
      </c>
      <c r="AH189">
        <v>94950</v>
      </c>
      <c r="AI189">
        <v>101050</v>
      </c>
      <c r="AJ189">
        <f t="shared" si="32"/>
        <v>107170</v>
      </c>
      <c r="AK189">
        <f t="shared" si="33"/>
        <v>113294</v>
      </c>
      <c r="AL189">
        <f t="shared" si="34"/>
        <v>119418</v>
      </c>
      <c r="AM189">
        <f t="shared" si="35"/>
        <v>125541.99999999999</v>
      </c>
    </row>
    <row r="190" spans="1:39" x14ac:dyDescent="0.25">
      <c r="A190" t="s">
        <v>488</v>
      </c>
      <c r="B190" t="s">
        <v>216</v>
      </c>
      <c r="C190" t="s">
        <v>285</v>
      </c>
      <c r="D190">
        <v>27800</v>
      </c>
      <c r="E190">
        <v>31800</v>
      </c>
      <c r="F190">
        <v>35750</v>
      </c>
      <c r="G190">
        <v>39700</v>
      </c>
      <c r="H190">
        <v>42900</v>
      </c>
      <c r="I190">
        <v>46100</v>
      </c>
      <c r="J190">
        <v>49250</v>
      </c>
      <c r="K190">
        <v>52450</v>
      </c>
      <c r="L190">
        <f t="shared" si="24"/>
        <v>55580</v>
      </c>
      <c r="M190">
        <f t="shared" si="25"/>
        <v>58756</v>
      </c>
      <c r="N190">
        <f t="shared" si="26"/>
        <v>61932</v>
      </c>
      <c r="O190">
        <f t="shared" si="27"/>
        <v>65107.999999999993</v>
      </c>
      <c r="P190">
        <v>16700</v>
      </c>
      <c r="Q190">
        <v>21150</v>
      </c>
      <c r="R190">
        <v>26650</v>
      </c>
      <c r="S190">
        <v>32150</v>
      </c>
      <c r="T190">
        <v>37650</v>
      </c>
      <c r="U190">
        <v>43150</v>
      </c>
      <c r="V190">
        <v>48650</v>
      </c>
      <c r="W190">
        <v>52450</v>
      </c>
      <c r="X190">
        <f t="shared" si="28"/>
        <v>45010</v>
      </c>
      <c r="Y190">
        <f t="shared" si="29"/>
        <v>47582</v>
      </c>
      <c r="Z190">
        <f t="shared" si="30"/>
        <v>50154</v>
      </c>
      <c r="AA190">
        <f t="shared" si="31"/>
        <v>52726</v>
      </c>
      <c r="AB190">
        <v>44450</v>
      </c>
      <c r="AC190">
        <v>50800</v>
      </c>
      <c r="AD190">
        <v>57150</v>
      </c>
      <c r="AE190">
        <v>63500</v>
      </c>
      <c r="AF190">
        <v>68600</v>
      </c>
      <c r="AG190">
        <v>73700</v>
      </c>
      <c r="AH190">
        <v>78750</v>
      </c>
      <c r="AI190">
        <v>83850</v>
      </c>
      <c r="AJ190">
        <f t="shared" si="32"/>
        <v>88900</v>
      </c>
      <c r="AK190">
        <f t="shared" si="33"/>
        <v>93980</v>
      </c>
      <c r="AL190">
        <f t="shared" si="34"/>
        <v>99060</v>
      </c>
      <c r="AM190">
        <f t="shared" si="35"/>
        <v>104140</v>
      </c>
    </row>
    <row r="191" spans="1:39" x14ac:dyDescent="0.25">
      <c r="A191" t="s">
        <v>489</v>
      </c>
      <c r="B191" t="s">
        <v>217</v>
      </c>
      <c r="C191" t="s">
        <v>271</v>
      </c>
      <c r="D191">
        <v>29300</v>
      </c>
      <c r="E191">
        <v>33450</v>
      </c>
      <c r="F191">
        <v>37650</v>
      </c>
      <c r="G191">
        <v>41800</v>
      </c>
      <c r="H191">
        <v>45150</v>
      </c>
      <c r="I191">
        <v>48500</v>
      </c>
      <c r="J191">
        <v>51850</v>
      </c>
      <c r="K191">
        <v>55200</v>
      </c>
      <c r="L191">
        <f t="shared" si="24"/>
        <v>58519.999999999993</v>
      </c>
      <c r="M191">
        <f t="shared" si="25"/>
        <v>61864</v>
      </c>
      <c r="N191">
        <f t="shared" si="26"/>
        <v>65208</v>
      </c>
      <c r="O191">
        <f t="shared" si="27"/>
        <v>68552</v>
      </c>
      <c r="P191">
        <v>17600</v>
      </c>
      <c r="Q191">
        <v>21150</v>
      </c>
      <c r="R191">
        <v>26650</v>
      </c>
      <c r="S191">
        <v>32150</v>
      </c>
      <c r="T191">
        <v>37650</v>
      </c>
      <c r="U191">
        <v>43150</v>
      </c>
      <c r="V191">
        <v>48650</v>
      </c>
      <c r="W191">
        <v>54150</v>
      </c>
      <c r="X191">
        <f t="shared" si="28"/>
        <v>45010</v>
      </c>
      <c r="Y191">
        <f t="shared" si="29"/>
        <v>47582</v>
      </c>
      <c r="Z191">
        <f t="shared" si="30"/>
        <v>50154</v>
      </c>
      <c r="AA191">
        <f t="shared" si="31"/>
        <v>52726</v>
      </c>
      <c r="AB191">
        <v>46850</v>
      </c>
      <c r="AC191">
        <v>53550</v>
      </c>
      <c r="AD191">
        <v>60250</v>
      </c>
      <c r="AE191">
        <v>66900</v>
      </c>
      <c r="AF191">
        <v>72300</v>
      </c>
      <c r="AG191">
        <v>77650</v>
      </c>
      <c r="AH191">
        <v>83000</v>
      </c>
      <c r="AI191">
        <v>88350</v>
      </c>
      <c r="AJ191">
        <f t="shared" si="32"/>
        <v>93660</v>
      </c>
      <c r="AK191">
        <f t="shared" si="33"/>
        <v>99012</v>
      </c>
      <c r="AL191">
        <f t="shared" si="34"/>
        <v>104364</v>
      </c>
      <c r="AM191">
        <f t="shared" si="35"/>
        <v>109716</v>
      </c>
    </row>
    <row r="192" spans="1:39" x14ac:dyDescent="0.25">
      <c r="A192" t="s">
        <v>490</v>
      </c>
      <c r="B192" t="s">
        <v>218</v>
      </c>
      <c r="C192" t="s">
        <v>276</v>
      </c>
      <c r="D192">
        <v>33500</v>
      </c>
      <c r="E192">
        <v>38300</v>
      </c>
      <c r="F192">
        <v>43100</v>
      </c>
      <c r="G192">
        <v>47850</v>
      </c>
      <c r="H192">
        <v>51700</v>
      </c>
      <c r="I192">
        <v>55550</v>
      </c>
      <c r="J192">
        <v>59350</v>
      </c>
      <c r="K192">
        <v>63200</v>
      </c>
      <c r="L192">
        <f t="shared" si="24"/>
        <v>66990</v>
      </c>
      <c r="M192">
        <f t="shared" si="25"/>
        <v>70818</v>
      </c>
      <c r="N192">
        <f t="shared" si="26"/>
        <v>74646</v>
      </c>
      <c r="O192">
        <f t="shared" si="27"/>
        <v>78474</v>
      </c>
      <c r="P192">
        <v>20100</v>
      </c>
      <c r="Q192">
        <v>23000</v>
      </c>
      <c r="R192">
        <v>26650</v>
      </c>
      <c r="S192">
        <v>32150</v>
      </c>
      <c r="T192">
        <v>37650</v>
      </c>
      <c r="U192">
        <v>43150</v>
      </c>
      <c r="V192">
        <v>48650</v>
      </c>
      <c r="W192">
        <v>54150</v>
      </c>
      <c r="X192">
        <f t="shared" si="28"/>
        <v>45010</v>
      </c>
      <c r="Y192">
        <f t="shared" si="29"/>
        <v>47582</v>
      </c>
      <c r="Z192">
        <f t="shared" si="30"/>
        <v>50154</v>
      </c>
      <c r="AA192">
        <f t="shared" si="31"/>
        <v>52726</v>
      </c>
      <c r="AB192">
        <v>53600</v>
      </c>
      <c r="AC192">
        <v>61250</v>
      </c>
      <c r="AD192">
        <v>68900</v>
      </c>
      <c r="AE192">
        <v>76550</v>
      </c>
      <c r="AF192">
        <v>82700</v>
      </c>
      <c r="AG192">
        <v>88800</v>
      </c>
      <c r="AH192">
        <v>94950</v>
      </c>
      <c r="AI192">
        <v>101050</v>
      </c>
      <c r="AJ192">
        <f t="shared" si="32"/>
        <v>107170</v>
      </c>
      <c r="AK192">
        <f t="shared" si="33"/>
        <v>113294</v>
      </c>
      <c r="AL192">
        <f t="shared" si="34"/>
        <v>119418</v>
      </c>
      <c r="AM192">
        <f t="shared" si="35"/>
        <v>125541.99999999999</v>
      </c>
    </row>
    <row r="193" spans="1:39" x14ac:dyDescent="0.25">
      <c r="A193" t="s">
        <v>491</v>
      </c>
      <c r="B193" t="s">
        <v>219</v>
      </c>
      <c r="C193" t="s">
        <v>289</v>
      </c>
      <c r="D193">
        <v>30400</v>
      </c>
      <c r="E193">
        <v>34700</v>
      </c>
      <c r="F193">
        <v>39100</v>
      </c>
      <c r="G193">
        <v>43400</v>
      </c>
      <c r="H193">
        <v>46900</v>
      </c>
      <c r="I193">
        <v>50350</v>
      </c>
      <c r="J193">
        <v>53850</v>
      </c>
      <c r="K193">
        <v>57300</v>
      </c>
      <c r="L193">
        <f t="shared" si="24"/>
        <v>60759.999999999993</v>
      </c>
      <c r="M193">
        <f t="shared" si="25"/>
        <v>64232</v>
      </c>
      <c r="N193">
        <f t="shared" si="26"/>
        <v>67704</v>
      </c>
      <c r="O193">
        <f t="shared" si="27"/>
        <v>71176</v>
      </c>
      <c r="P193">
        <v>18250</v>
      </c>
      <c r="Q193">
        <v>21150</v>
      </c>
      <c r="R193">
        <v>26650</v>
      </c>
      <c r="S193">
        <v>32150</v>
      </c>
      <c r="T193">
        <v>37650</v>
      </c>
      <c r="U193">
        <v>43150</v>
      </c>
      <c r="V193">
        <v>48650</v>
      </c>
      <c r="W193">
        <v>54150</v>
      </c>
      <c r="X193">
        <f t="shared" si="28"/>
        <v>45010</v>
      </c>
      <c r="Y193">
        <f t="shared" si="29"/>
        <v>47582</v>
      </c>
      <c r="Z193">
        <f t="shared" si="30"/>
        <v>50154</v>
      </c>
      <c r="AA193">
        <f t="shared" si="31"/>
        <v>52726</v>
      </c>
      <c r="AB193">
        <v>48650</v>
      </c>
      <c r="AC193">
        <v>55600</v>
      </c>
      <c r="AD193">
        <v>62550</v>
      </c>
      <c r="AE193">
        <v>69450</v>
      </c>
      <c r="AF193">
        <v>75050</v>
      </c>
      <c r="AG193">
        <v>80600</v>
      </c>
      <c r="AH193">
        <v>86150</v>
      </c>
      <c r="AI193">
        <v>91700</v>
      </c>
      <c r="AJ193">
        <f t="shared" si="32"/>
        <v>97230</v>
      </c>
      <c r="AK193">
        <f t="shared" si="33"/>
        <v>102786</v>
      </c>
      <c r="AL193">
        <f t="shared" si="34"/>
        <v>108342</v>
      </c>
      <c r="AM193">
        <f t="shared" si="35"/>
        <v>113898</v>
      </c>
    </row>
    <row r="194" spans="1:39" x14ac:dyDescent="0.25">
      <c r="A194" t="s">
        <v>492</v>
      </c>
      <c r="B194" t="s">
        <v>220</v>
      </c>
      <c r="C194" t="s">
        <v>292</v>
      </c>
      <c r="D194">
        <v>27800</v>
      </c>
      <c r="E194">
        <v>31800</v>
      </c>
      <c r="F194">
        <v>35750</v>
      </c>
      <c r="G194">
        <v>39700</v>
      </c>
      <c r="H194">
        <v>42900</v>
      </c>
      <c r="I194">
        <v>46100</v>
      </c>
      <c r="J194">
        <v>49250</v>
      </c>
      <c r="K194">
        <v>52450</v>
      </c>
      <c r="L194">
        <f t="shared" si="24"/>
        <v>55580</v>
      </c>
      <c r="M194">
        <f t="shared" si="25"/>
        <v>58756</v>
      </c>
      <c r="N194">
        <f t="shared" si="26"/>
        <v>61932</v>
      </c>
      <c r="O194">
        <f t="shared" si="27"/>
        <v>65107.999999999993</v>
      </c>
      <c r="P194">
        <v>16700</v>
      </c>
      <c r="Q194">
        <v>21150</v>
      </c>
      <c r="R194">
        <v>26650</v>
      </c>
      <c r="S194">
        <v>32150</v>
      </c>
      <c r="T194">
        <v>37650</v>
      </c>
      <c r="U194">
        <v>43150</v>
      </c>
      <c r="V194">
        <v>48650</v>
      </c>
      <c r="W194">
        <v>52450</v>
      </c>
      <c r="X194">
        <f t="shared" si="28"/>
        <v>45010</v>
      </c>
      <c r="Y194">
        <f t="shared" si="29"/>
        <v>47582</v>
      </c>
      <c r="Z194">
        <f t="shared" si="30"/>
        <v>50154</v>
      </c>
      <c r="AA194">
        <f t="shared" si="31"/>
        <v>52726</v>
      </c>
      <c r="AB194">
        <v>44450</v>
      </c>
      <c r="AC194">
        <v>50800</v>
      </c>
      <c r="AD194">
        <v>57150</v>
      </c>
      <c r="AE194">
        <v>63500</v>
      </c>
      <c r="AF194">
        <v>68600</v>
      </c>
      <c r="AG194">
        <v>73700</v>
      </c>
      <c r="AH194">
        <v>78750</v>
      </c>
      <c r="AI194">
        <v>83850</v>
      </c>
      <c r="AJ194">
        <f t="shared" si="32"/>
        <v>88900</v>
      </c>
      <c r="AK194">
        <f t="shared" si="33"/>
        <v>93980</v>
      </c>
      <c r="AL194">
        <f t="shared" si="34"/>
        <v>99060</v>
      </c>
      <c r="AM194">
        <f t="shared" si="35"/>
        <v>104140</v>
      </c>
    </row>
    <row r="195" spans="1:39" x14ac:dyDescent="0.25">
      <c r="A195" t="s">
        <v>493</v>
      </c>
      <c r="B195" t="s">
        <v>221</v>
      </c>
      <c r="C195" t="s">
        <v>283</v>
      </c>
      <c r="D195">
        <v>27800</v>
      </c>
      <c r="E195">
        <v>31800</v>
      </c>
      <c r="F195">
        <v>35750</v>
      </c>
      <c r="G195">
        <v>39700</v>
      </c>
      <c r="H195">
        <v>42900</v>
      </c>
      <c r="I195">
        <v>46100</v>
      </c>
      <c r="J195">
        <v>49250</v>
      </c>
      <c r="K195">
        <v>52450</v>
      </c>
      <c r="L195">
        <f t="shared" ref="L195:L255" si="36">G195*1.4</f>
        <v>55580</v>
      </c>
      <c r="M195">
        <f t="shared" ref="M195:M255" si="37">G195*1.48</f>
        <v>58756</v>
      </c>
      <c r="N195">
        <f t="shared" ref="N195:N255" si="38">G195*1.56</f>
        <v>61932</v>
      </c>
      <c r="O195">
        <f t="shared" ref="O195:O255" si="39">G195*1.64</f>
        <v>65107.999999999993</v>
      </c>
      <c r="P195">
        <v>16700</v>
      </c>
      <c r="Q195">
        <v>21150</v>
      </c>
      <c r="R195">
        <v>26650</v>
      </c>
      <c r="S195">
        <v>32150</v>
      </c>
      <c r="T195">
        <v>37650</v>
      </c>
      <c r="U195">
        <v>43150</v>
      </c>
      <c r="V195">
        <v>48650</v>
      </c>
      <c r="W195">
        <v>52450</v>
      </c>
      <c r="X195">
        <f t="shared" ref="X195:X255" si="40">S195*1.4</f>
        <v>45010</v>
      </c>
      <c r="Y195">
        <f t="shared" ref="Y195:Y255" si="41">S195*1.48</f>
        <v>47582</v>
      </c>
      <c r="Z195">
        <f t="shared" ref="Z195:Z255" si="42">S195*1.56</f>
        <v>50154</v>
      </c>
      <c r="AA195">
        <f t="shared" ref="AA195:AA255" si="43">S195*1.64</f>
        <v>52726</v>
      </c>
      <c r="AB195">
        <v>44450</v>
      </c>
      <c r="AC195">
        <v>50800</v>
      </c>
      <c r="AD195">
        <v>57150</v>
      </c>
      <c r="AE195">
        <v>63500</v>
      </c>
      <c r="AF195">
        <v>68600</v>
      </c>
      <c r="AG195">
        <v>73700</v>
      </c>
      <c r="AH195">
        <v>78750</v>
      </c>
      <c r="AI195">
        <v>83850</v>
      </c>
      <c r="AJ195">
        <f t="shared" ref="AJ195:AJ255" si="44">AE195*1.4</f>
        <v>88900</v>
      </c>
      <c r="AK195">
        <f t="shared" ref="AK195:AK255" si="45">AE195*1.48</f>
        <v>93980</v>
      </c>
      <c r="AL195">
        <f t="shared" ref="AL195:AL255" si="46">AE195*1.56</f>
        <v>99060</v>
      </c>
      <c r="AM195">
        <f t="shared" ref="AM195:AM255" si="47">AE195*1.64</f>
        <v>104140</v>
      </c>
    </row>
    <row r="196" spans="1:39" x14ac:dyDescent="0.25">
      <c r="A196" t="s">
        <v>494</v>
      </c>
      <c r="B196" t="s">
        <v>222</v>
      </c>
      <c r="C196" t="s">
        <v>272</v>
      </c>
      <c r="D196">
        <v>27800</v>
      </c>
      <c r="E196">
        <v>31800</v>
      </c>
      <c r="F196">
        <v>35750</v>
      </c>
      <c r="G196">
        <v>39700</v>
      </c>
      <c r="H196">
        <v>42900</v>
      </c>
      <c r="I196">
        <v>46100</v>
      </c>
      <c r="J196">
        <v>49250</v>
      </c>
      <c r="K196">
        <v>52450</v>
      </c>
      <c r="L196">
        <f t="shared" si="36"/>
        <v>55580</v>
      </c>
      <c r="M196">
        <f t="shared" si="37"/>
        <v>58756</v>
      </c>
      <c r="N196">
        <f t="shared" si="38"/>
        <v>61932</v>
      </c>
      <c r="O196">
        <f t="shared" si="39"/>
        <v>65107.999999999993</v>
      </c>
      <c r="P196">
        <v>16700</v>
      </c>
      <c r="Q196">
        <v>21150</v>
      </c>
      <c r="R196">
        <v>26650</v>
      </c>
      <c r="S196">
        <v>32150</v>
      </c>
      <c r="T196">
        <v>37650</v>
      </c>
      <c r="U196">
        <v>43150</v>
      </c>
      <c r="V196">
        <v>48650</v>
      </c>
      <c r="W196">
        <v>52450</v>
      </c>
      <c r="X196">
        <f t="shared" si="40"/>
        <v>45010</v>
      </c>
      <c r="Y196">
        <f t="shared" si="41"/>
        <v>47582</v>
      </c>
      <c r="Z196">
        <f t="shared" si="42"/>
        <v>50154</v>
      </c>
      <c r="AA196">
        <f t="shared" si="43"/>
        <v>52726</v>
      </c>
      <c r="AB196">
        <v>44450</v>
      </c>
      <c r="AC196">
        <v>50800</v>
      </c>
      <c r="AD196">
        <v>57150</v>
      </c>
      <c r="AE196">
        <v>63500</v>
      </c>
      <c r="AF196">
        <v>68600</v>
      </c>
      <c r="AG196">
        <v>73700</v>
      </c>
      <c r="AH196">
        <v>78750</v>
      </c>
      <c r="AI196">
        <v>83850</v>
      </c>
      <c r="AJ196">
        <f t="shared" si="44"/>
        <v>88900</v>
      </c>
      <c r="AK196">
        <f t="shared" si="45"/>
        <v>93980</v>
      </c>
      <c r="AL196">
        <f t="shared" si="46"/>
        <v>99060</v>
      </c>
      <c r="AM196">
        <f t="shared" si="47"/>
        <v>104140</v>
      </c>
    </row>
    <row r="197" spans="1:39" x14ac:dyDescent="0.25">
      <c r="A197" t="s">
        <v>495</v>
      </c>
      <c r="B197" t="s">
        <v>223</v>
      </c>
      <c r="C197" t="s">
        <v>274</v>
      </c>
      <c r="D197">
        <v>27800</v>
      </c>
      <c r="E197">
        <v>31800</v>
      </c>
      <c r="F197">
        <v>35750</v>
      </c>
      <c r="G197">
        <v>39700</v>
      </c>
      <c r="H197">
        <v>42900</v>
      </c>
      <c r="I197">
        <v>46100</v>
      </c>
      <c r="J197">
        <v>49250</v>
      </c>
      <c r="K197">
        <v>52450</v>
      </c>
      <c r="L197">
        <f t="shared" si="36"/>
        <v>55580</v>
      </c>
      <c r="M197">
        <f t="shared" si="37"/>
        <v>58756</v>
      </c>
      <c r="N197">
        <f t="shared" si="38"/>
        <v>61932</v>
      </c>
      <c r="O197">
        <f t="shared" si="39"/>
        <v>65107.999999999993</v>
      </c>
      <c r="P197">
        <v>16700</v>
      </c>
      <c r="Q197">
        <v>21150</v>
      </c>
      <c r="R197">
        <v>26650</v>
      </c>
      <c r="S197">
        <v>32150</v>
      </c>
      <c r="T197">
        <v>37650</v>
      </c>
      <c r="U197">
        <v>43150</v>
      </c>
      <c r="V197">
        <v>48650</v>
      </c>
      <c r="W197">
        <v>52450</v>
      </c>
      <c r="X197">
        <f t="shared" si="40"/>
        <v>45010</v>
      </c>
      <c r="Y197">
        <f t="shared" si="41"/>
        <v>47582</v>
      </c>
      <c r="Z197">
        <f t="shared" si="42"/>
        <v>50154</v>
      </c>
      <c r="AA197">
        <f t="shared" si="43"/>
        <v>52726</v>
      </c>
      <c r="AB197">
        <v>44450</v>
      </c>
      <c r="AC197">
        <v>50800</v>
      </c>
      <c r="AD197">
        <v>57150</v>
      </c>
      <c r="AE197">
        <v>63500</v>
      </c>
      <c r="AF197">
        <v>68600</v>
      </c>
      <c r="AG197">
        <v>73700</v>
      </c>
      <c r="AH197">
        <v>78750</v>
      </c>
      <c r="AI197">
        <v>83850</v>
      </c>
      <c r="AJ197">
        <f t="shared" si="44"/>
        <v>88900</v>
      </c>
      <c r="AK197">
        <f t="shared" si="45"/>
        <v>93980</v>
      </c>
      <c r="AL197">
        <f t="shared" si="46"/>
        <v>99060</v>
      </c>
      <c r="AM197">
        <f t="shared" si="47"/>
        <v>104140</v>
      </c>
    </row>
    <row r="198" spans="1:39" x14ac:dyDescent="0.25">
      <c r="A198" t="s">
        <v>496</v>
      </c>
      <c r="B198" t="s">
        <v>101</v>
      </c>
      <c r="C198" t="s">
        <v>276</v>
      </c>
      <c r="D198">
        <v>28550</v>
      </c>
      <c r="E198">
        <v>32600</v>
      </c>
      <c r="F198">
        <v>36700</v>
      </c>
      <c r="G198">
        <v>40750</v>
      </c>
      <c r="H198">
        <v>44050</v>
      </c>
      <c r="I198">
        <v>47300</v>
      </c>
      <c r="J198">
        <v>50550</v>
      </c>
      <c r="K198">
        <v>53800</v>
      </c>
      <c r="L198">
        <f t="shared" si="36"/>
        <v>57050</v>
      </c>
      <c r="M198">
        <f t="shared" si="37"/>
        <v>60310</v>
      </c>
      <c r="N198">
        <f t="shared" si="38"/>
        <v>63570</v>
      </c>
      <c r="O198">
        <f t="shared" si="39"/>
        <v>66830</v>
      </c>
      <c r="P198">
        <v>17150</v>
      </c>
      <c r="Q198">
        <v>21150</v>
      </c>
      <c r="R198">
        <v>26650</v>
      </c>
      <c r="S198">
        <v>32150</v>
      </c>
      <c r="T198">
        <v>37650</v>
      </c>
      <c r="U198">
        <v>43150</v>
      </c>
      <c r="V198">
        <v>48650</v>
      </c>
      <c r="W198">
        <v>53800</v>
      </c>
      <c r="X198">
        <f t="shared" si="40"/>
        <v>45010</v>
      </c>
      <c r="Y198">
        <f t="shared" si="41"/>
        <v>47582</v>
      </c>
      <c r="Z198">
        <f t="shared" si="42"/>
        <v>50154</v>
      </c>
      <c r="AA198">
        <f t="shared" si="43"/>
        <v>52726</v>
      </c>
      <c r="AB198">
        <v>45650</v>
      </c>
      <c r="AC198">
        <v>52200</v>
      </c>
      <c r="AD198">
        <v>58700</v>
      </c>
      <c r="AE198">
        <v>65200</v>
      </c>
      <c r="AF198">
        <v>70450</v>
      </c>
      <c r="AG198">
        <v>75650</v>
      </c>
      <c r="AH198">
        <v>80850</v>
      </c>
      <c r="AI198">
        <v>86100</v>
      </c>
      <c r="AJ198">
        <f t="shared" si="44"/>
        <v>91280</v>
      </c>
      <c r="AK198">
        <f t="shared" si="45"/>
        <v>96496</v>
      </c>
      <c r="AL198">
        <f t="shared" si="46"/>
        <v>101712</v>
      </c>
      <c r="AM198">
        <f t="shared" si="47"/>
        <v>106928</v>
      </c>
    </row>
    <row r="199" spans="1:39" x14ac:dyDescent="0.25">
      <c r="A199" t="s">
        <v>497</v>
      </c>
      <c r="B199" t="s">
        <v>87</v>
      </c>
      <c r="C199" t="s">
        <v>284</v>
      </c>
      <c r="D199">
        <v>31000</v>
      </c>
      <c r="E199">
        <v>35400</v>
      </c>
      <c r="F199">
        <v>39850</v>
      </c>
      <c r="G199">
        <v>44250</v>
      </c>
      <c r="H199">
        <v>47800</v>
      </c>
      <c r="I199">
        <v>51350</v>
      </c>
      <c r="J199">
        <v>54900</v>
      </c>
      <c r="K199">
        <v>58450</v>
      </c>
      <c r="L199">
        <f t="shared" si="36"/>
        <v>61949.999999999993</v>
      </c>
      <c r="M199">
        <f t="shared" si="37"/>
        <v>65490</v>
      </c>
      <c r="N199">
        <f t="shared" si="38"/>
        <v>69030</v>
      </c>
      <c r="O199">
        <f t="shared" si="39"/>
        <v>72570</v>
      </c>
      <c r="P199">
        <v>18600</v>
      </c>
      <c r="Q199">
        <v>21250</v>
      </c>
      <c r="R199">
        <v>26650</v>
      </c>
      <c r="S199">
        <v>32150</v>
      </c>
      <c r="T199">
        <v>37650</v>
      </c>
      <c r="U199">
        <v>43150</v>
      </c>
      <c r="V199">
        <v>48650</v>
      </c>
      <c r="W199">
        <v>54150</v>
      </c>
      <c r="X199">
        <f t="shared" si="40"/>
        <v>45010</v>
      </c>
      <c r="Y199">
        <f t="shared" si="41"/>
        <v>47582</v>
      </c>
      <c r="Z199">
        <f t="shared" si="42"/>
        <v>50154</v>
      </c>
      <c r="AA199">
        <f t="shared" si="43"/>
        <v>52726</v>
      </c>
      <c r="AB199">
        <v>49600</v>
      </c>
      <c r="AC199">
        <v>56650</v>
      </c>
      <c r="AD199">
        <v>63750</v>
      </c>
      <c r="AE199">
        <v>70800</v>
      </c>
      <c r="AF199">
        <v>76500</v>
      </c>
      <c r="AG199">
        <v>82150</v>
      </c>
      <c r="AH199">
        <v>87800</v>
      </c>
      <c r="AI199">
        <v>93500</v>
      </c>
      <c r="AJ199">
        <f t="shared" si="44"/>
        <v>99120</v>
      </c>
      <c r="AK199">
        <f t="shared" si="45"/>
        <v>104784</v>
      </c>
      <c r="AL199">
        <f t="shared" si="46"/>
        <v>110448</v>
      </c>
      <c r="AM199">
        <f t="shared" si="47"/>
        <v>116112</v>
      </c>
    </row>
    <row r="200" spans="1:39" x14ac:dyDescent="0.25">
      <c r="A200" t="s">
        <v>498</v>
      </c>
      <c r="B200" t="s">
        <v>224</v>
      </c>
      <c r="C200" t="s">
        <v>290</v>
      </c>
      <c r="D200">
        <v>41100</v>
      </c>
      <c r="E200">
        <v>46950</v>
      </c>
      <c r="F200">
        <v>52800</v>
      </c>
      <c r="G200">
        <v>58650</v>
      </c>
      <c r="H200">
        <v>63350</v>
      </c>
      <c r="I200">
        <v>68050</v>
      </c>
      <c r="J200">
        <v>72750</v>
      </c>
      <c r="K200">
        <v>77450</v>
      </c>
      <c r="L200">
        <f t="shared" si="36"/>
        <v>82110</v>
      </c>
      <c r="M200">
        <f t="shared" si="37"/>
        <v>86802</v>
      </c>
      <c r="N200">
        <f t="shared" si="38"/>
        <v>91494</v>
      </c>
      <c r="O200">
        <f t="shared" si="39"/>
        <v>96186</v>
      </c>
      <c r="P200">
        <v>24650</v>
      </c>
      <c r="Q200">
        <v>28200</v>
      </c>
      <c r="R200">
        <v>31700</v>
      </c>
      <c r="S200">
        <v>35200</v>
      </c>
      <c r="T200">
        <v>38050</v>
      </c>
      <c r="U200">
        <v>43150</v>
      </c>
      <c r="V200">
        <v>48650</v>
      </c>
      <c r="W200">
        <v>54150</v>
      </c>
      <c r="X200">
        <f t="shared" si="40"/>
        <v>49280</v>
      </c>
      <c r="Y200">
        <f t="shared" si="41"/>
        <v>52096</v>
      </c>
      <c r="Z200">
        <f t="shared" si="42"/>
        <v>54912</v>
      </c>
      <c r="AA200">
        <f t="shared" si="43"/>
        <v>57728</v>
      </c>
      <c r="AB200">
        <v>65700</v>
      </c>
      <c r="AC200">
        <v>75100</v>
      </c>
      <c r="AD200">
        <v>84500</v>
      </c>
      <c r="AE200">
        <v>93850</v>
      </c>
      <c r="AF200">
        <v>101400</v>
      </c>
      <c r="AG200">
        <v>108900</v>
      </c>
      <c r="AH200">
        <v>116400</v>
      </c>
      <c r="AI200">
        <v>123900</v>
      </c>
      <c r="AJ200">
        <f t="shared" si="44"/>
        <v>131390</v>
      </c>
      <c r="AK200">
        <f t="shared" si="45"/>
        <v>138898</v>
      </c>
      <c r="AL200">
        <f t="shared" si="46"/>
        <v>146406</v>
      </c>
      <c r="AM200">
        <f t="shared" si="47"/>
        <v>153914</v>
      </c>
    </row>
    <row r="201" spans="1:39" x14ac:dyDescent="0.25">
      <c r="A201" t="s">
        <v>499</v>
      </c>
      <c r="B201" t="s">
        <v>225</v>
      </c>
      <c r="C201" t="s">
        <v>286</v>
      </c>
      <c r="D201">
        <v>27800</v>
      </c>
      <c r="E201">
        <v>31800</v>
      </c>
      <c r="F201">
        <v>35750</v>
      </c>
      <c r="G201">
        <v>39700</v>
      </c>
      <c r="H201">
        <v>42900</v>
      </c>
      <c r="I201">
        <v>46100</v>
      </c>
      <c r="J201">
        <v>49250</v>
      </c>
      <c r="K201">
        <v>52450</v>
      </c>
      <c r="L201">
        <f t="shared" si="36"/>
        <v>55580</v>
      </c>
      <c r="M201">
        <f t="shared" si="37"/>
        <v>58756</v>
      </c>
      <c r="N201">
        <f t="shared" si="38"/>
        <v>61932</v>
      </c>
      <c r="O201">
        <f t="shared" si="39"/>
        <v>65107.999999999993</v>
      </c>
      <c r="P201">
        <v>16700</v>
      </c>
      <c r="Q201">
        <v>21150</v>
      </c>
      <c r="R201">
        <v>26650</v>
      </c>
      <c r="S201">
        <v>32150</v>
      </c>
      <c r="T201">
        <v>37650</v>
      </c>
      <c r="U201">
        <v>43150</v>
      </c>
      <c r="V201">
        <v>48650</v>
      </c>
      <c r="W201">
        <v>52450</v>
      </c>
      <c r="X201">
        <f t="shared" si="40"/>
        <v>45010</v>
      </c>
      <c r="Y201">
        <f t="shared" si="41"/>
        <v>47582</v>
      </c>
      <c r="Z201">
        <f t="shared" si="42"/>
        <v>50154</v>
      </c>
      <c r="AA201">
        <f t="shared" si="43"/>
        <v>52726</v>
      </c>
      <c r="AB201">
        <v>44450</v>
      </c>
      <c r="AC201">
        <v>50800</v>
      </c>
      <c r="AD201">
        <v>57150</v>
      </c>
      <c r="AE201">
        <v>63500</v>
      </c>
      <c r="AF201">
        <v>68600</v>
      </c>
      <c r="AG201">
        <v>73700</v>
      </c>
      <c r="AH201">
        <v>78750</v>
      </c>
      <c r="AI201">
        <v>83850</v>
      </c>
      <c r="AJ201">
        <f t="shared" si="44"/>
        <v>88900</v>
      </c>
      <c r="AK201">
        <f t="shared" si="45"/>
        <v>93980</v>
      </c>
      <c r="AL201">
        <f t="shared" si="46"/>
        <v>99060</v>
      </c>
      <c r="AM201">
        <f t="shared" si="47"/>
        <v>104140</v>
      </c>
    </row>
    <row r="202" spans="1:39" x14ac:dyDescent="0.25">
      <c r="A202" t="s">
        <v>500</v>
      </c>
      <c r="B202" t="s">
        <v>226</v>
      </c>
      <c r="C202" t="s">
        <v>271</v>
      </c>
      <c r="D202">
        <v>30350</v>
      </c>
      <c r="E202">
        <v>34650</v>
      </c>
      <c r="F202">
        <v>38950</v>
      </c>
      <c r="G202">
        <v>43300</v>
      </c>
      <c r="H202">
        <v>46800</v>
      </c>
      <c r="I202">
        <v>50200</v>
      </c>
      <c r="J202">
        <v>53700</v>
      </c>
      <c r="K202">
        <v>57150</v>
      </c>
      <c r="L202">
        <f t="shared" si="36"/>
        <v>60619.999999999993</v>
      </c>
      <c r="M202">
        <f t="shared" si="37"/>
        <v>64084</v>
      </c>
      <c r="N202">
        <f t="shared" si="38"/>
        <v>67548</v>
      </c>
      <c r="O202">
        <f t="shared" si="39"/>
        <v>71012</v>
      </c>
      <c r="P202">
        <v>18200</v>
      </c>
      <c r="Q202">
        <v>21150</v>
      </c>
      <c r="R202">
        <v>26650</v>
      </c>
      <c r="S202">
        <v>32150</v>
      </c>
      <c r="T202">
        <v>37650</v>
      </c>
      <c r="U202">
        <v>43150</v>
      </c>
      <c r="V202">
        <v>48650</v>
      </c>
      <c r="W202">
        <v>54150</v>
      </c>
      <c r="X202">
        <f t="shared" si="40"/>
        <v>45010</v>
      </c>
      <c r="Y202">
        <f t="shared" si="41"/>
        <v>47582</v>
      </c>
      <c r="Z202">
        <f t="shared" si="42"/>
        <v>50154</v>
      </c>
      <c r="AA202">
        <f t="shared" si="43"/>
        <v>52726</v>
      </c>
      <c r="AB202">
        <v>48550</v>
      </c>
      <c r="AC202">
        <v>55450</v>
      </c>
      <c r="AD202">
        <v>62400</v>
      </c>
      <c r="AE202">
        <v>69300</v>
      </c>
      <c r="AF202">
        <v>74850</v>
      </c>
      <c r="AG202">
        <v>80400</v>
      </c>
      <c r="AH202">
        <v>85950</v>
      </c>
      <c r="AI202">
        <v>91500</v>
      </c>
      <c r="AJ202">
        <f t="shared" si="44"/>
        <v>97020</v>
      </c>
      <c r="AK202">
        <f t="shared" si="45"/>
        <v>102564</v>
      </c>
      <c r="AL202">
        <f t="shared" si="46"/>
        <v>108108</v>
      </c>
      <c r="AM202">
        <f t="shared" si="47"/>
        <v>113652</v>
      </c>
    </row>
    <row r="203" spans="1:39" x14ac:dyDescent="0.25">
      <c r="A203" t="s">
        <v>501</v>
      </c>
      <c r="B203" t="s">
        <v>227</v>
      </c>
      <c r="C203" t="s">
        <v>273</v>
      </c>
      <c r="D203">
        <v>27800</v>
      </c>
      <c r="E203">
        <v>31800</v>
      </c>
      <c r="F203">
        <v>35750</v>
      </c>
      <c r="G203">
        <v>39700</v>
      </c>
      <c r="H203">
        <v>42900</v>
      </c>
      <c r="I203">
        <v>46100</v>
      </c>
      <c r="J203">
        <v>49250</v>
      </c>
      <c r="K203">
        <v>52450</v>
      </c>
      <c r="L203">
        <f t="shared" si="36"/>
        <v>55580</v>
      </c>
      <c r="M203">
        <f t="shared" si="37"/>
        <v>58756</v>
      </c>
      <c r="N203">
        <f t="shared" si="38"/>
        <v>61932</v>
      </c>
      <c r="O203">
        <f t="shared" si="39"/>
        <v>65107.999999999993</v>
      </c>
      <c r="P203">
        <v>16700</v>
      </c>
      <c r="Q203">
        <v>21150</v>
      </c>
      <c r="R203">
        <v>26650</v>
      </c>
      <c r="S203">
        <v>32150</v>
      </c>
      <c r="T203">
        <v>37650</v>
      </c>
      <c r="U203">
        <v>43150</v>
      </c>
      <c r="V203">
        <v>48650</v>
      </c>
      <c r="W203">
        <v>52450</v>
      </c>
      <c r="X203">
        <f t="shared" si="40"/>
        <v>45010</v>
      </c>
      <c r="Y203">
        <f t="shared" si="41"/>
        <v>47582</v>
      </c>
      <c r="Z203">
        <f t="shared" si="42"/>
        <v>50154</v>
      </c>
      <c r="AA203">
        <f t="shared" si="43"/>
        <v>52726</v>
      </c>
      <c r="AB203">
        <v>44450</v>
      </c>
      <c r="AC203">
        <v>50800</v>
      </c>
      <c r="AD203">
        <v>57150</v>
      </c>
      <c r="AE203">
        <v>63500</v>
      </c>
      <c r="AF203">
        <v>68600</v>
      </c>
      <c r="AG203">
        <v>73700</v>
      </c>
      <c r="AH203">
        <v>78750</v>
      </c>
      <c r="AI203">
        <v>83850</v>
      </c>
      <c r="AJ203">
        <f t="shared" si="44"/>
        <v>88900</v>
      </c>
      <c r="AK203">
        <f t="shared" si="45"/>
        <v>93980</v>
      </c>
      <c r="AL203">
        <f t="shared" si="46"/>
        <v>99060</v>
      </c>
      <c r="AM203">
        <f t="shared" si="47"/>
        <v>104140</v>
      </c>
    </row>
    <row r="204" spans="1:39" x14ac:dyDescent="0.25">
      <c r="A204" t="s">
        <v>502</v>
      </c>
      <c r="B204" t="s">
        <v>228</v>
      </c>
      <c r="C204" t="s">
        <v>273</v>
      </c>
      <c r="D204">
        <v>27800</v>
      </c>
      <c r="E204">
        <v>31800</v>
      </c>
      <c r="F204">
        <v>35750</v>
      </c>
      <c r="G204">
        <v>39700</v>
      </c>
      <c r="H204">
        <v>42900</v>
      </c>
      <c r="I204">
        <v>46100</v>
      </c>
      <c r="J204">
        <v>49250</v>
      </c>
      <c r="K204">
        <v>52450</v>
      </c>
      <c r="L204">
        <f t="shared" si="36"/>
        <v>55580</v>
      </c>
      <c r="M204">
        <f t="shared" si="37"/>
        <v>58756</v>
      </c>
      <c r="N204">
        <f t="shared" si="38"/>
        <v>61932</v>
      </c>
      <c r="O204">
        <f t="shared" si="39"/>
        <v>65107.999999999993</v>
      </c>
      <c r="P204">
        <v>16700</v>
      </c>
      <c r="Q204">
        <v>21150</v>
      </c>
      <c r="R204">
        <v>26650</v>
      </c>
      <c r="S204">
        <v>32150</v>
      </c>
      <c r="T204">
        <v>37650</v>
      </c>
      <c r="U204">
        <v>43150</v>
      </c>
      <c r="V204">
        <v>48650</v>
      </c>
      <c r="W204">
        <v>52450</v>
      </c>
      <c r="X204">
        <f t="shared" si="40"/>
        <v>45010</v>
      </c>
      <c r="Y204">
        <f t="shared" si="41"/>
        <v>47582</v>
      </c>
      <c r="Z204">
        <f t="shared" si="42"/>
        <v>50154</v>
      </c>
      <c r="AA204">
        <f t="shared" si="43"/>
        <v>52726</v>
      </c>
      <c r="AB204">
        <v>44450</v>
      </c>
      <c r="AC204">
        <v>50800</v>
      </c>
      <c r="AD204">
        <v>57150</v>
      </c>
      <c r="AE204">
        <v>63500</v>
      </c>
      <c r="AF204">
        <v>68600</v>
      </c>
      <c r="AG204">
        <v>73700</v>
      </c>
      <c r="AH204">
        <v>78750</v>
      </c>
      <c r="AI204">
        <v>83850</v>
      </c>
      <c r="AJ204">
        <f t="shared" si="44"/>
        <v>88900</v>
      </c>
      <c r="AK204">
        <f t="shared" si="45"/>
        <v>93980</v>
      </c>
      <c r="AL204">
        <f t="shared" si="46"/>
        <v>99060</v>
      </c>
      <c r="AM204">
        <f t="shared" si="47"/>
        <v>104140</v>
      </c>
    </row>
    <row r="205" spans="1:39" x14ac:dyDescent="0.25">
      <c r="A205" t="s">
        <v>503</v>
      </c>
      <c r="B205" t="s">
        <v>229</v>
      </c>
      <c r="C205" t="s">
        <v>273</v>
      </c>
      <c r="D205">
        <v>27850</v>
      </c>
      <c r="E205">
        <v>31800</v>
      </c>
      <c r="F205">
        <v>35800</v>
      </c>
      <c r="G205">
        <v>39750</v>
      </c>
      <c r="H205">
        <v>42950</v>
      </c>
      <c r="I205">
        <v>46150</v>
      </c>
      <c r="J205">
        <v>49300</v>
      </c>
      <c r="K205">
        <v>52500</v>
      </c>
      <c r="L205">
        <f t="shared" si="36"/>
        <v>55650</v>
      </c>
      <c r="M205">
        <f t="shared" si="37"/>
        <v>58830</v>
      </c>
      <c r="N205">
        <f t="shared" si="38"/>
        <v>62010</v>
      </c>
      <c r="O205">
        <f t="shared" si="39"/>
        <v>65189.999999999993</v>
      </c>
      <c r="P205">
        <v>16700</v>
      </c>
      <c r="Q205">
        <v>21150</v>
      </c>
      <c r="R205">
        <v>26650</v>
      </c>
      <c r="S205">
        <v>32150</v>
      </c>
      <c r="T205">
        <v>37650</v>
      </c>
      <c r="U205">
        <v>43150</v>
      </c>
      <c r="V205">
        <v>48650</v>
      </c>
      <c r="W205">
        <v>52500</v>
      </c>
      <c r="X205">
        <f t="shared" si="40"/>
        <v>45010</v>
      </c>
      <c r="Y205">
        <f t="shared" si="41"/>
        <v>47582</v>
      </c>
      <c r="Z205">
        <f t="shared" si="42"/>
        <v>50154</v>
      </c>
      <c r="AA205">
        <f t="shared" si="43"/>
        <v>52726</v>
      </c>
      <c r="AB205">
        <v>44550</v>
      </c>
      <c r="AC205">
        <v>50900</v>
      </c>
      <c r="AD205">
        <v>57250</v>
      </c>
      <c r="AE205">
        <v>63600</v>
      </c>
      <c r="AF205">
        <v>68700</v>
      </c>
      <c r="AG205">
        <v>73800</v>
      </c>
      <c r="AH205">
        <v>78900</v>
      </c>
      <c r="AI205">
        <v>84000</v>
      </c>
      <c r="AJ205">
        <f t="shared" si="44"/>
        <v>89040</v>
      </c>
      <c r="AK205">
        <f t="shared" si="45"/>
        <v>94128</v>
      </c>
      <c r="AL205">
        <f t="shared" si="46"/>
        <v>99216</v>
      </c>
      <c r="AM205">
        <f t="shared" si="47"/>
        <v>104304</v>
      </c>
    </row>
    <row r="206" spans="1:39" x14ac:dyDescent="0.25">
      <c r="A206" t="s">
        <v>504</v>
      </c>
      <c r="B206" t="s">
        <v>230</v>
      </c>
      <c r="C206" t="s">
        <v>274</v>
      </c>
      <c r="D206">
        <v>28950</v>
      </c>
      <c r="E206">
        <v>33100</v>
      </c>
      <c r="F206">
        <v>37250</v>
      </c>
      <c r="G206">
        <v>41350</v>
      </c>
      <c r="H206">
        <v>44700</v>
      </c>
      <c r="I206">
        <v>48000</v>
      </c>
      <c r="J206">
        <v>51300</v>
      </c>
      <c r="K206">
        <v>54600</v>
      </c>
      <c r="L206">
        <f t="shared" si="36"/>
        <v>57889.999999999993</v>
      </c>
      <c r="M206">
        <f t="shared" si="37"/>
        <v>61198</v>
      </c>
      <c r="N206">
        <f t="shared" si="38"/>
        <v>64506</v>
      </c>
      <c r="O206">
        <f t="shared" si="39"/>
        <v>67814</v>
      </c>
      <c r="P206">
        <v>17400</v>
      </c>
      <c r="Q206">
        <v>21150</v>
      </c>
      <c r="R206">
        <v>26650</v>
      </c>
      <c r="S206">
        <v>32150</v>
      </c>
      <c r="T206">
        <v>37650</v>
      </c>
      <c r="U206">
        <v>43150</v>
      </c>
      <c r="V206">
        <v>48650</v>
      </c>
      <c r="W206">
        <v>54150</v>
      </c>
      <c r="X206">
        <f t="shared" si="40"/>
        <v>45010</v>
      </c>
      <c r="Y206">
        <f t="shared" si="41"/>
        <v>47582</v>
      </c>
      <c r="Z206">
        <f t="shared" si="42"/>
        <v>50154</v>
      </c>
      <c r="AA206">
        <f t="shared" si="43"/>
        <v>52726</v>
      </c>
      <c r="AB206">
        <v>46350</v>
      </c>
      <c r="AC206">
        <v>52950</v>
      </c>
      <c r="AD206">
        <v>59550</v>
      </c>
      <c r="AE206">
        <v>66150</v>
      </c>
      <c r="AF206">
        <v>71450</v>
      </c>
      <c r="AG206">
        <v>76750</v>
      </c>
      <c r="AH206">
        <v>82050</v>
      </c>
      <c r="AI206">
        <v>87350</v>
      </c>
      <c r="AJ206">
        <f t="shared" si="44"/>
        <v>92610</v>
      </c>
      <c r="AK206">
        <f t="shared" si="45"/>
        <v>97902</v>
      </c>
      <c r="AL206">
        <f t="shared" si="46"/>
        <v>103194</v>
      </c>
      <c r="AM206">
        <f t="shared" si="47"/>
        <v>108486</v>
      </c>
    </row>
    <row r="207" spans="1:39" x14ac:dyDescent="0.25">
      <c r="A207" t="s">
        <v>505</v>
      </c>
      <c r="B207" t="s">
        <v>231</v>
      </c>
      <c r="C207" t="s">
        <v>281</v>
      </c>
      <c r="D207">
        <v>27800</v>
      </c>
      <c r="E207">
        <v>31800</v>
      </c>
      <c r="F207">
        <v>35750</v>
      </c>
      <c r="G207">
        <v>39700</v>
      </c>
      <c r="H207">
        <v>42900</v>
      </c>
      <c r="I207">
        <v>46100</v>
      </c>
      <c r="J207">
        <v>49250</v>
      </c>
      <c r="K207">
        <v>52450</v>
      </c>
      <c r="L207">
        <f t="shared" si="36"/>
        <v>55580</v>
      </c>
      <c r="M207">
        <f t="shared" si="37"/>
        <v>58756</v>
      </c>
      <c r="N207">
        <f t="shared" si="38"/>
        <v>61932</v>
      </c>
      <c r="O207">
        <f t="shared" si="39"/>
        <v>65107.999999999993</v>
      </c>
      <c r="P207">
        <v>16700</v>
      </c>
      <c r="Q207">
        <v>21150</v>
      </c>
      <c r="R207">
        <v>26650</v>
      </c>
      <c r="S207">
        <v>32150</v>
      </c>
      <c r="T207">
        <v>37650</v>
      </c>
      <c r="U207">
        <v>43150</v>
      </c>
      <c r="V207">
        <v>48650</v>
      </c>
      <c r="W207">
        <v>52450</v>
      </c>
      <c r="X207">
        <f t="shared" si="40"/>
        <v>45010</v>
      </c>
      <c r="Y207">
        <f t="shared" si="41"/>
        <v>47582</v>
      </c>
      <c r="Z207">
        <f t="shared" si="42"/>
        <v>50154</v>
      </c>
      <c r="AA207">
        <f t="shared" si="43"/>
        <v>52726</v>
      </c>
      <c r="AB207">
        <v>44450</v>
      </c>
      <c r="AC207">
        <v>50800</v>
      </c>
      <c r="AD207">
        <v>57150</v>
      </c>
      <c r="AE207">
        <v>63500</v>
      </c>
      <c r="AF207">
        <v>68600</v>
      </c>
      <c r="AG207">
        <v>73700</v>
      </c>
      <c r="AH207">
        <v>78750</v>
      </c>
      <c r="AI207">
        <v>83850</v>
      </c>
      <c r="AJ207">
        <f t="shared" si="44"/>
        <v>88900</v>
      </c>
      <c r="AK207">
        <f t="shared" si="45"/>
        <v>93980</v>
      </c>
      <c r="AL207">
        <f t="shared" si="46"/>
        <v>99060</v>
      </c>
      <c r="AM207">
        <f t="shared" si="47"/>
        <v>104140</v>
      </c>
    </row>
    <row r="208" spans="1:39" x14ac:dyDescent="0.25">
      <c r="A208" t="s">
        <v>506</v>
      </c>
      <c r="B208" t="s">
        <v>232</v>
      </c>
      <c r="C208" t="s">
        <v>289</v>
      </c>
      <c r="D208">
        <v>32350</v>
      </c>
      <c r="E208">
        <v>37000</v>
      </c>
      <c r="F208">
        <v>41650</v>
      </c>
      <c r="G208">
        <v>46250</v>
      </c>
      <c r="H208">
        <v>49950</v>
      </c>
      <c r="I208">
        <v>53650</v>
      </c>
      <c r="J208">
        <v>57350</v>
      </c>
      <c r="K208">
        <v>61050</v>
      </c>
      <c r="L208">
        <f t="shared" si="36"/>
        <v>64749.999999999993</v>
      </c>
      <c r="M208">
        <f t="shared" si="37"/>
        <v>68450</v>
      </c>
      <c r="N208">
        <f t="shared" si="38"/>
        <v>72150</v>
      </c>
      <c r="O208">
        <f t="shared" si="39"/>
        <v>75850</v>
      </c>
      <c r="P208">
        <v>19450</v>
      </c>
      <c r="Q208">
        <v>22200</v>
      </c>
      <c r="R208">
        <v>26650</v>
      </c>
      <c r="S208">
        <v>32150</v>
      </c>
      <c r="T208">
        <v>37650</v>
      </c>
      <c r="U208">
        <v>43150</v>
      </c>
      <c r="V208">
        <v>48650</v>
      </c>
      <c r="W208">
        <v>54150</v>
      </c>
      <c r="X208">
        <f t="shared" si="40"/>
        <v>45010</v>
      </c>
      <c r="Y208">
        <f t="shared" si="41"/>
        <v>47582</v>
      </c>
      <c r="Z208">
        <f t="shared" si="42"/>
        <v>50154</v>
      </c>
      <c r="AA208">
        <f t="shared" si="43"/>
        <v>52726</v>
      </c>
      <c r="AB208">
        <v>51800</v>
      </c>
      <c r="AC208">
        <v>59200</v>
      </c>
      <c r="AD208">
        <v>66600</v>
      </c>
      <c r="AE208">
        <v>74000</v>
      </c>
      <c r="AF208">
        <v>79950</v>
      </c>
      <c r="AG208">
        <v>85850</v>
      </c>
      <c r="AH208">
        <v>91800</v>
      </c>
      <c r="AI208">
        <v>97700</v>
      </c>
      <c r="AJ208">
        <f t="shared" si="44"/>
        <v>103600</v>
      </c>
      <c r="AK208">
        <f t="shared" si="45"/>
        <v>109520</v>
      </c>
      <c r="AL208">
        <f t="shared" si="46"/>
        <v>115440</v>
      </c>
      <c r="AM208">
        <f t="shared" si="47"/>
        <v>121360</v>
      </c>
    </row>
    <row r="209" spans="1:39" x14ac:dyDescent="0.25">
      <c r="A209" t="s">
        <v>507</v>
      </c>
      <c r="B209" t="s">
        <v>233</v>
      </c>
      <c r="C209" t="s">
        <v>286</v>
      </c>
      <c r="D209">
        <v>30950</v>
      </c>
      <c r="E209">
        <v>35350</v>
      </c>
      <c r="F209">
        <v>39750</v>
      </c>
      <c r="G209">
        <v>44150</v>
      </c>
      <c r="H209">
        <v>47700</v>
      </c>
      <c r="I209">
        <v>51250</v>
      </c>
      <c r="J209">
        <v>54750</v>
      </c>
      <c r="K209">
        <v>58300</v>
      </c>
      <c r="L209">
        <f t="shared" si="36"/>
        <v>61809.999999999993</v>
      </c>
      <c r="M209">
        <f t="shared" si="37"/>
        <v>65342</v>
      </c>
      <c r="N209">
        <f t="shared" si="38"/>
        <v>68874</v>
      </c>
      <c r="O209">
        <f t="shared" si="39"/>
        <v>72406</v>
      </c>
      <c r="P209">
        <v>18550</v>
      </c>
      <c r="Q209">
        <v>21200</v>
      </c>
      <c r="R209">
        <v>26650</v>
      </c>
      <c r="S209">
        <v>32150</v>
      </c>
      <c r="T209">
        <v>37650</v>
      </c>
      <c r="U209">
        <v>43150</v>
      </c>
      <c r="V209">
        <v>48650</v>
      </c>
      <c r="W209">
        <v>54150</v>
      </c>
      <c r="X209">
        <f t="shared" si="40"/>
        <v>45010</v>
      </c>
      <c r="Y209">
        <f t="shared" si="41"/>
        <v>47582</v>
      </c>
      <c r="Z209">
        <f t="shared" si="42"/>
        <v>50154</v>
      </c>
      <c r="AA209">
        <f t="shared" si="43"/>
        <v>52726</v>
      </c>
      <c r="AB209">
        <v>49500</v>
      </c>
      <c r="AC209">
        <v>56550</v>
      </c>
      <c r="AD209">
        <v>63600</v>
      </c>
      <c r="AE209">
        <v>70650</v>
      </c>
      <c r="AF209">
        <v>76350</v>
      </c>
      <c r="AG209">
        <v>82000</v>
      </c>
      <c r="AH209">
        <v>87650</v>
      </c>
      <c r="AI209">
        <v>93300</v>
      </c>
      <c r="AJ209">
        <f t="shared" si="44"/>
        <v>98910</v>
      </c>
      <c r="AK209">
        <f t="shared" si="45"/>
        <v>104562</v>
      </c>
      <c r="AL209">
        <f t="shared" si="46"/>
        <v>110214</v>
      </c>
      <c r="AM209">
        <f t="shared" si="47"/>
        <v>115866</v>
      </c>
    </row>
    <row r="210" spans="1:39" x14ac:dyDescent="0.25">
      <c r="A210" t="s">
        <v>508</v>
      </c>
      <c r="B210" t="s">
        <v>234</v>
      </c>
      <c r="C210" t="s">
        <v>286</v>
      </c>
      <c r="D210">
        <v>30300</v>
      </c>
      <c r="E210">
        <v>34600</v>
      </c>
      <c r="F210">
        <v>38900</v>
      </c>
      <c r="G210">
        <v>43250</v>
      </c>
      <c r="H210">
        <v>46750</v>
      </c>
      <c r="I210">
        <v>50150</v>
      </c>
      <c r="J210">
        <v>53650</v>
      </c>
      <c r="K210">
        <v>57100</v>
      </c>
      <c r="L210">
        <f t="shared" si="36"/>
        <v>60549.999999999993</v>
      </c>
      <c r="M210">
        <f t="shared" si="37"/>
        <v>64010</v>
      </c>
      <c r="N210">
        <f t="shared" si="38"/>
        <v>67470</v>
      </c>
      <c r="O210">
        <f t="shared" si="39"/>
        <v>70930</v>
      </c>
      <c r="P210">
        <v>18200</v>
      </c>
      <c r="Q210">
        <v>21150</v>
      </c>
      <c r="R210">
        <v>26650</v>
      </c>
      <c r="S210">
        <v>32150</v>
      </c>
      <c r="T210">
        <v>37650</v>
      </c>
      <c r="U210">
        <v>43150</v>
      </c>
      <c r="V210">
        <v>48650</v>
      </c>
      <c r="W210">
        <v>54150</v>
      </c>
      <c r="X210">
        <f t="shared" si="40"/>
        <v>45010</v>
      </c>
      <c r="Y210">
        <f t="shared" si="41"/>
        <v>47582</v>
      </c>
      <c r="Z210">
        <f t="shared" si="42"/>
        <v>50154</v>
      </c>
      <c r="AA210">
        <f t="shared" si="43"/>
        <v>52726</v>
      </c>
      <c r="AB210">
        <v>48450</v>
      </c>
      <c r="AC210">
        <v>55350</v>
      </c>
      <c r="AD210">
        <v>62250</v>
      </c>
      <c r="AE210">
        <v>69150</v>
      </c>
      <c r="AF210">
        <v>74700</v>
      </c>
      <c r="AG210">
        <v>80250</v>
      </c>
      <c r="AH210">
        <v>85750</v>
      </c>
      <c r="AI210">
        <v>91300</v>
      </c>
      <c r="AJ210">
        <f t="shared" si="44"/>
        <v>96810</v>
      </c>
      <c r="AK210">
        <f t="shared" si="45"/>
        <v>102342</v>
      </c>
      <c r="AL210">
        <f t="shared" si="46"/>
        <v>107874</v>
      </c>
      <c r="AM210">
        <f t="shared" si="47"/>
        <v>113406</v>
      </c>
    </row>
    <row r="211" spans="1:39" x14ac:dyDescent="0.25">
      <c r="A211" t="s">
        <v>509</v>
      </c>
      <c r="B211" t="s">
        <v>27</v>
      </c>
      <c r="C211" t="s">
        <v>273</v>
      </c>
      <c r="D211">
        <v>27800</v>
      </c>
      <c r="E211">
        <v>31800</v>
      </c>
      <c r="F211">
        <v>35750</v>
      </c>
      <c r="G211">
        <v>39700</v>
      </c>
      <c r="H211">
        <v>42900</v>
      </c>
      <c r="I211">
        <v>46100</v>
      </c>
      <c r="J211">
        <v>49250</v>
      </c>
      <c r="K211">
        <v>52450</v>
      </c>
      <c r="L211">
        <f t="shared" si="36"/>
        <v>55580</v>
      </c>
      <c r="M211">
        <f t="shared" si="37"/>
        <v>58756</v>
      </c>
      <c r="N211">
        <f t="shared" si="38"/>
        <v>61932</v>
      </c>
      <c r="O211">
        <f t="shared" si="39"/>
        <v>65107.999999999993</v>
      </c>
      <c r="P211">
        <v>16700</v>
      </c>
      <c r="Q211">
        <v>21150</v>
      </c>
      <c r="R211">
        <v>26650</v>
      </c>
      <c r="S211">
        <v>32150</v>
      </c>
      <c r="T211">
        <v>37650</v>
      </c>
      <c r="U211">
        <v>43150</v>
      </c>
      <c r="V211">
        <v>48650</v>
      </c>
      <c r="W211">
        <v>52450</v>
      </c>
      <c r="X211">
        <f t="shared" si="40"/>
        <v>45010</v>
      </c>
      <c r="Y211">
        <f t="shared" si="41"/>
        <v>47582</v>
      </c>
      <c r="Z211">
        <f t="shared" si="42"/>
        <v>50154</v>
      </c>
      <c r="AA211">
        <f t="shared" si="43"/>
        <v>52726</v>
      </c>
      <c r="AB211">
        <v>44450</v>
      </c>
      <c r="AC211">
        <v>50800</v>
      </c>
      <c r="AD211">
        <v>57150</v>
      </c>
      <c r="AE211">
        <v>63500</v>
      </c>
      <c r="AF211">
        <v>68600</v>
      </c>
      <c r="AG211">
        <v>73700</v>
      </c>
      <c r="AH211">
        <v>78750</v>
      </c>
      <c r="AI211">
        <v>83850</v>
      </c>
      <c r="AJ211">
        <f t="shared" si="44"/>
        <v>88900</v>
      </c>
      <c r="AK211">
        <f t="shared" si="45"/>
        <v>93980</v>
      </c>
      <c r="AL211">
        <f t="shared" si="46"/>
        <v>99060</v>
      </c>
      <c r="AM211">
        <f t="shared" si="47"/>
        <v>104140</v>
      </c>
    </row>
    <row r="212" spans="1:39" x14ac:dyDescent="0.25">
      <c r="A212" t="s">
        <v>510</v>
      </c>
      <c r="B212" t="s">
        <v>78</v>
      </c>
      <c r="C212" t="s">
        <v>276</v>
      </c>
      <c r="D212">
        <v>29900</v>
      </c>
      <c r="E212">
        <v>34150</v>
      </c>
      <c r="F212">
        <v>38400</v>
      </c>
      <c r="G212">
        <v>42700</v>
      </c>
      <c r="H212">
        <v>46150</v>
      </c>
      <c r="I212">
        <v>49550</v>
      </c>
      <c r="J212">
        <v>52950</v>
      </c>
      <c r="K212">
        <v>56400</v>
      </c>
      <c r="L212">
        <f t="shared" si="36"/>
        <v>59779.999999999993</v>
      </c>
      <c r="M212">
        <f t="shared" si="37"/>
        <v>63196</v>
      </c>
      <c r="N212">
        <f t="shared" si="38"/>
        <v>66612</v>
      </c>
      <c r="O212">
        <f t="shared" si="39"/>
        <v>70028</v>
      </c>
      <c r="P212">
        <v>17950</v>
      </c>
      <c r="Q212">
        <v>21150</v>
      </c>
      <c r="R212">
        <v>26650</v>
      </c>
      <c r="S212">
        <v>32150</v>
      </c>
      <c r="T212">
        <v>37650</v>
      </c>
      <c r="U212">
        <v>43150</v>
      </c>
      <c r="V212">
        <v>48650</v>
      </c>
      <c r="W212">
        <v>54150</v>
      </c>
      <c r="X212">
        <f t="shared" si="40"/>
        <v>45010</v>
      </c>
      <c r="Y212">
        <f t="shared" si="41"/>
        <v>47582</v>
      </c>
      <c r="Z212">
        <f t="shared" si="42"/>
        <v>50154</v>
      </c>
      <c r="AA212">
        <f t="shared" si="43"/>
        <v>52726</v>
      </c>
      <c r="AB212">
        <v>47850</v>
      </c>
      <c r="AC212">
        <v>54650</v>
      </c>
      <c r="AD212">
        <v>61500</v>
      </c>
      <c r="AE212">
        <v>68300</v>
      </c>
      <c r="AF212">
        <v>73800</v>
      </c>
      <c r="AG212">
        <v>79250</v>
      </c>
      <c r="AH212">
        <v>84700</v>
      </c>
      <c r="AI212">
        <v>90200</v>
      </c>
      <c r="AJ212">
        <f t="shared" si="44"/>
        <v>95620</v>
      </c>
      <c r="AK212">
        <f t="shared" si="45"/>
        <v>101084</v>
      </c>
      <c r="AL212">
        <f t="shared" si="46"/>
        <v>106548</v>
      </c>
      <c r="AM212">
        <f t="shared" si="47"/>
        <v>112012</v>
      </c>
    </row>
    <row r="213" spans="1:39" x14ac:dyDescent="0.25">
      <c r="A213" t="s">
        <v>511</v>
      </c>
      <c r="B213" t="s">
        <v>79</v>
      </c>
      <c r="C213" t="s">
        <v>271</v>
      </c>
      <c r="D213">
        <v>32550</v>
      </c>
      <c r="E213">
        <v>37200</v>
      </c>
      <c r="F213">
        <v>41850</v>
      </c>
      <c r="G213">
        <v>46500</v>
      </c>
      <c r="H213">
        <v>50250</v>
      </c>
      <c r="I213">
        <v>53950</v>
      </c>
      <c r="J213">
        <v>57700</v>
      </c>
      <c r="K213">
        <v>61400</v>
      </c>
      <c r="L213">
        <f t="shared" si="36"/>
        <v>65099.999999999993</v>
      </c>
      <c r="M213">
        <f t="shared" si="37"/>
        <v>68820</v>
      </c>
      <c r="N213">
        <f t="shared" si="38"/>
        <v>72540</v>
      </c>
      <c r="O213">
        <f t="shared" si="39"/>
        <v>76260</v>
      </c>
      <c r="P213">
        <v>19550</v>
      </c>
      <c r="Q213">
        <v>22350</v>
      </c>
      <c r="R213">
        <v>26650</v>
      </c>
      <c r="S213">
        <v>32150</v>
      </c>
      <c r="T213">
        <v>37650</v>
      </c>
      <c r="U213">
        <v>43150</v>
      </c>
      <c r="V213">
        <v>48650</v>
      </c>
      <c r="W213">
        <v>54150</v>
      </c>
      <c r="X213">
        <f t="shared" si="40"/>
        <v>45010</v>
      </c>
      <c r="Y213">
        <f t="shared" si="41"/>
        <v>47582</v>
      </c>
      <c r="Z213">
        <f t="shared" si="42"/>
        <v>50154</v>
      </c>
      <c r="AA213">
        <f t="shared" si="43"/>
        <v>52726</v>
      </c>
      <c r="AB213">
        <v>52100</v>
      </c>
      <c r="AC213">
        <v>59550</v>
      </c>
      <c r="AD213">
        <v>67000</v>
      </c>
      <c r="AE213">
        <v>74400</v>
      </c>
      <c r="AF213">
        <v>80400</v>
      </c>
      <c r="AG213">
        <v>86350</v>
      </c>
      <c r="AH213">
        <v>92300</v>
      </c>
      <c r="AI213">
        <v>98250</v>
      </c>
      <c r="AJ213">
        <f t="shared" si="44"/>
        <v>104160</v>
      </c>
      <c r="AK213">
        <f t="shared" si="45"/>
        <v>110112</v>
      </c>
      <c r="AL213">
        <f t="shared" si="46"/>
        <v>116064</v>
      </c>
      <c r="AM213">
        <f t="shared" si="47"/>
        <v>122016</v>
      </c>
    </row>
    <row r="214" spans="1:39" x14ac:dyDescent="0.25">
      <c r="A214" t="s">
        <v>512</v>
      </c>
      <c r="B214" t="s">
        <v>235</v>
      </c>
      <c r="C214" t="s">
        <v>290</v>
      </c>
      <c r="D214">
        <v>30400</v>
      </c>
      <c r="E214">
        <v>34700</v>
      </c>
      <c r="F214">
        <v>39100</v>
      </c>
      <c r="G214">
        <v>43400</v>
      </c>
      <c r="H214">
        <v>46900</v>
      </c>
      <c r="I214">
        <v>50350</v>
      </c>
      <c r="J214">
        <v>53850</v>
      </c>
      <c r="K214">
        <v>57300</v>
      </c>
      <c r="L214">
        <f t="shared" si="36"/>
        <v>60759.999999999993</v>
      </c>
      <c r="M214">
        <f t="shared" si="37"/>
        <v>64232</v>
      </c>
      <c r="N214">
        <f t="shared" si="38"/>
        <v>67704</v>
      </c>
      <c r="O214">
        <f t="shared" si="39"/>
        <v>71176</v>
      </c>
      <c r="P214">
        <v>18250</v>
      </c>
      <c r="Q214">
        <v>21150</v>
      </c>
      <c r="R214">
        <v>26650</v>
      </c>
      <c r="S214">
        <v>32150</v>
      </c>
      <c r="T214">
        <v>37650</v>
      </c>
      <c r="U214">
        <v>43150</v>
      </c>
      <c r="V214">
        <v>48650</v>
      </c>
      <c r="W214">
        <v>54150</v>
      </c>
      <c r="X214">
        <f t="shared" si="40"/>
        <v>45010</v>
      </c>
      <c r="Y214">
        <f t="shared" si="41"/>
        <v>47582</v>
      </c>
      <c r="Z214">
        <f t="shared" si="42"/>
        <v>50154</v>
      </c>
      <c r="AA214">
        <f t="shared" si="43"/>
        <v>52726</v>
      </c>
      <c r="AB214">
        <v>48650</v>
      </c>
      <c r="AC214">
        <v>55600</v>
      </c>
      <c r="AD214">
        <v>62550</v>
      </c>
      <c r="AE214">
        <v>69450</v>
      </c>
      <c r="AF214">
        <v>75050</v>
      </c>
      <c r="AG214">
        <v>80600</v>
      </c>
      <c r="AH214">
        <v>86150</v>
      </c>
      <c r="AI214">
        <v>91700</v>
      </c>
      <c r="AJ214">
        <f t="shared" si="44"/>
        <v>97230</v>
      </c>
      <c r="AK214">
        <f t="shared" si="45"/>
        <v>102786</v>
      </c>
      <c r="AL214">
        <f t="shared" si="46"/>
        <v>108342</v>
      </c>
      <c r="AM214">
        <f t="shared" si="47"/>
        <v>113898</v>
      </c>
    </row>
    <row r="215" spans="1:39" x14ac:dyDescent="0.25">
      <c r="A215" t="s">
        <v>513</v>
      </c>
      <c r="B215" t="s">
        <v>236</v>
      </c>
      <c r="C215" t="s">
        <v>294</v>
      </c>
      <c r="D215">
        <v>27800</v>
      </c>
      <c r="E215">
        <v>31800</v>
      </c>
      <c r="F215">
        <v>35750</v>
      </c>
      <c r="G215">
        <v>39700</v>
      </c>
      <c r="H215">
        <v>42900</v>
      </c>
      <c r="I215">
        <v>46100</v>
      </c>
      <c r="J215">
        <v>49250</v>
      </c>
      <c r="K215">
        <v>52450</v>
      </c>
      <c r="L215">
        <f t="shared" si="36"/>
        <v>55580</v>
      </c>
      <c r="M215">
        <f t="shared" si="37"/>
        <v>58756</v>
      </c>
      <c r="N215">
        <f t="shared" si="38"/>
        <v>61932</v>
      </c>
      <c r="O215">
        <f t="shared" si="39"/>
        <v>65107.999999999993</v>
      </c>
      <c r="P215">
        <v>16700</v>
      </c>
      <c r="Q215">
        <v>21150</v>
      </c>
      <c r="R215">
        <v>26650</v>
      </c>
      <c r="S215">
        <v>32150</v>
      </c>
      <c r="T215">
        <v>37650</v>
      </c>
      <c r="U215">
        <v>43150</v>
      </c>
      <c r="V215">
        <v>48650</v>
      </c>
      <c r="W215">
        <v>52450</v>
      </c>
      <c r="X215">
        <f t="shared" si="40"/>
        <v>45010</v>
      </c>
      <c r="Y215">
        <f t="shared" si="41"/>
        <v>47582</v>
      </c>
      <c r="Z215">
        <f t="shared" si="42"/>
        <v>50154</v>
      </c>
      <c r="AA215">
        <f t="shared" si="43"/>
        <v>52726</v>
      </c>
      <c r="AB215">
        <v>44450</v>
      </c>
      <c r="AC215">
        <v>50800</v>
      </c>
      <c r="AD215">
        <v>57150</v>
      </c>
      <c r="AE215">
        <v>63500</v>
      </c>
      <c r="AF215">
        <v>68600</v>
      </c>
      <c r="AG215">
        <v>73700</v>
      </c>
      <c r="AH215">
        <v>78750</v>
      </c>
      <c r="AI215">
        <v>83850</v>
      </c>
      <c r="AJ215">
        <f t="shared" si="44"/>
        <v>88900</v>
      </c>
      <c r="AK215">
        <f t="shared" si="45"/>
        <v>93980</v>
      </c>
      <c r="AL215">
        <f t="shared" si="46"/>
        <v>99060</v>
      </c>
      <c r="AM215">
        <f t="shared" si="47"/>
        <v>104140</v>
      </c>
    </row>
    <row r="216" spans="1:39" x14ac:dyDescent="0.25">
      <c r="A216" t="s">
        <v>514</v>
      </c>
      <c r="B216" t="s">
        <v>56</v>
      </c>
      <c r="C216" t="s">
        <v>286</v>
      </c>
      <c r="D216">
        <v>27800</v>
      </c>
      <c r="E216">
        <v>31800</v>
      </c>
      <c r="F216">
        <v>35750</v>
      </c>
      <c r="G216">
        <v>39700</v>
      </c>
      <c r="H216">
        <v>42900</v>
      </c>
      <c r="I216">
        <v>46100</v>
      </c>
      <c r="J216">
        <v>49250</v>
      </c>
      <c r="K216">
        <v>52450</v>
      </c>
      <c r="L216">
        <f t="shared" si="36"/>
        <v>55580</v>
      </c>
      <c r="M216">
        <f t="shared" si="37"/>
        <v>58756</v>
      </c>
      <c r="N216">
        <f t="shared" si="38"/>
        <v>61932</v>
      </c>
      <c r="O216">
        <f t="shared" si="39"/>
        <v>65107.999999999993</v>
      </c>
      <c r="P216">
        <v>16700</v>
      </c>
      <c r="Q216">
        <v>21150</v>
      </c>
      <c r="R216">
        <v>26650</v>
      </c>
      <c r="S216">
        <v>32150</v>
      </c>
      <c r="T216">
        <v>37650</v>
      </c>
      <c r="U216">
        <v>43150</v>
      </c>
      <c r="V216">
        <v>48650</v>
      </c>
      <c r="W216">
        <v>52450</v>
      </c>
      <c r="X216">
        <f t="shared" si="40"/>
        <v>45010</v>
      </c>
      <c r="Y216">
        <f t="shared" si="41"/>
        <v>47582</v>
      </c>
      <c r="Z216">
        <f t="shared" si="42"/>
        <v>50154</v>
      </c>
      <c r="AA216">
        <f t="shared" si="43"/>
        <v>52726</v>
      </c>
      <c r="AB216">
        <v>44450</v>
      </c>
      <c r="AC216">
        <v>50800</v>
      </c>
      <c r="AD216">
        <v>57150</v>
      </c>
      <c r="AE216">
        <v>63500</v>
      </c>
      <c r="AF216">
        <v>68600</v>
      </c>
      <c r="AG216">
        <v>73700</v>
      </c>
      <c r="AH216">
        <v>78750</v>
      </c>
      <c r="AI216">
        <v>83850</v>
      </c>
      <c r="AJ216">
        <f t="shared" si="44"/>
        <v>88900</v>
      </c>
      <c r="AK216">
        <f t="shared" si="45"/>
        <v>93980</v>
      </c>
      <c r="AL216">
        <f t="shared" si="46"/>
        <v>99060</v>
      </c>
      <c r="AM216">
        <f t="shared" si="47"/>
        <v>104140</v>
      </c>
    </row>
    <row r="217" spans="1:39" x14ac:dyDescent="0.25">
      <c r="A217" t="s">
        <v>515</v>
      </c>
      <c r="B217" t="s">
        <v>237</v>
      </c>
      <c r="C217" t="s">
        <v>289</v>
      </c>
      <c r="D217">
        <v>28650</v>
      </c>
      <c r="E217">
        <v>32750</v>
      </c>
      <c r="F217">
        <v>36850</v>
      </c>
      <c r="G217">
        <v>40950</v>
      </c>
      <c r="H217">
        <v>44200</v>
      </c>
      <c r="I217">
        <v>47500</v>
      </c>
      <c r="J217">
        <v>50750</v>
      </c>
      <c r="K217">
        <v>54050</v>
      </c>
      <c r="L217">
        <f t="shared" si="36"/>
        <v>57330</v>
      </c>
      <c r="M217">
        <f t="shared" si="37"/>
        <v>60606</v>
      </c>
      <c r="N217">
        <f t="shared" si="38"/>
        <v>63882</v>
      </c>
      <c r="O217">
        <f t="shared" si="39"/>
        <v>67158</v>
      </c>
      <c r="P217">
        <v>17200</v>
      </c>
      <c r="Q217">
        <v>21150</v>
      </c>
      <c r="R217">
        <v>26650</v>
      </c>
      <c r="S217">
        <v>32150</v>
      </c>
      <c r="T217">
        <v>37650</v>
      </c>
      <c r="U217">
        <v>43150</v>
      </c>
      <c r="V217">
        <v>48650</v>
      </c>
      <c r="W217">
        <v>54050</v>
      </c>
      <c r="X217">
        <f t="shared" si="40"/>
        <v>45010</v>
      </c>
      <c r="Y217">
        <f t="shared" si="41"/>
        <v>47582</v>
      </c>
      <c r="Z217">
        <f t="shared" si="42"/>
        <v>50154</v>
      </c>
      <c r="AA217">
        <f t="shared" si="43"/>
        <v>52726</v>
      </c>
      <c r="AB217">
        <v>45850</v>
      </c>
      <c r="AC217">
        <v>52400</v>
      </c>
      <c r="AD217">
        <v>58950</v>
      </c>
      <c r="AE217">
        <v>65500</v>
      </c>
      <c r="AF217">
        <v>70750</v>
      </c>
      <c r="AG217">
        <v>76000</v>
      </c>
      <c r="AH217">
        <v>81250</v>
      </c>
      <c r="AI217">
        <v>86500</v>
      </c>
      <c r="AJ217">
        <f t="shared" si="44"/>
        <v>91700</v>
      </c>
      <c r="AK217">
        <f t="shared" si="45"/>
        <v>96940</v>
      </c>
      <c r="AL217">
        <f t="shared" si="46"/>
        <v>102180</v>
      </c>
      <c r="AM217">
        <f t="shared" si="47"/>
        <v>107420</v>
      </c>
    </row>
    <row r="218" spans="1:39" x14ac:dyDescent="0.25">
      <c r="A218" t="s">
        <v>516</v>
      </c>
      <c r="B218" t="s">
        <v>238</v>
      </c>
      <c r="C218" t="s">
        <v>286</v>
      </c>
      <c r="D218">
        <v>32900</v>
      </c>
      <c r="E218">
        <v>37600</v>
      </c>
      <c r="F218">
        <v>42300</v>
      </c>
      <c r="G218">
        <v>47000</v>
      </c>
      <c r="H218">
        <v>50750</v>
      </c>
      <c r="I218">
        <v>54550</v>
      </c>
      <c r="J218">
        <v>58300</v>
      </c>
      <c r="K218">
        <v>62050</v>
      </c>
      <c r="L218">
        <f t="shared" si="36"/>
        <v>65800</v>
      </c>
      <c r="M218">
        <f t="shared" si="37"/>
        <v>69560</v>
      </c>
      <c r="N218">
        <f t="shared" si="38"/>
        <v>73320</v>
      </c>
      <c r="O218">
        <f t="shared" si="39"/>
        <v>77080</v>
      </c>
      <c r="P218">
        <v>19750</v>
      </c>
      <c r="Q218">
        <v>22600</v>
      </c>
      <c r="R218">
        <v>26650</v>
      </c>
      <c r="S218">
        <v>32150</v>
      </c>
      <c r="T218">
        <v>37650</v>
      </c>
      <c r="U218">
        <v>43150</v>
      </c>
      <c r="V218">
        <v>48650</v>
      </c>
      <c r="W218">
        <v>54150</v>
      </c>
      <c r="X218">
        <f t="shared" si="40"/>
        <v>45010</v>
      </c>
      <c r="Y218">
        <f t="shared" si="41"/>
        <v>47582</v>
      </c>
      <c r="Z218">
        <f t="shared" si="42"/>
        <v>50154</v>
      </c>
      <c r="AA218">
        <f t="shared" si="43"/>
        <v>52726</v>
      </c>
      <c r="AB218">
        <v>52650</v>
      </c>
      <c r="AC218">
        <v>60200</v>
      </c>
      <c r="AD218">
        <v>67700</v>
      </c>
      <c r="AE218">
        <v>75200</v>
      </c>
      <c r="AF218">
        <v>81250</v>
      </c>
      <c r="AG218">
        <v>87250</v>
      </c>
      <c r="AH218">
        <v>93250</v>
      </c>
      <c r="AI218">
        <v>99300</v>
      </c>
      <c r="AJ218">
        <f t="shared" si="44"/>
        <v>105280</v>
      </c>
      <c r="AK218">
        <f t="shared" si="45"/>
        <v>111296</v>
      </c>
      <c r="AL218">
        <f t="shared" si="46"/>
        <v>117312</v>
      </c>
      <c r="AM218">
        <f t="shared" si="47"/>
        <v>123327.99999999999</v>
      </c>
    </row>
    <row r="219" spans="1:39" x14ac:dyDescent="0.25">
      <c r="A219" t="s">
        <v>517</v>
      </c>
      <c r="B219" t="s">
        <v>239</v>
      </c>
      <c r="C219" t="s">
        <v>289</v>
      </c>
      <c r="D219">
        <v>27800</v>
      </c>
      <c r="E219">
        <v>31800</v>
      </c>
      <c r="F219">
        <v>35750</v>
      </c>
      <c r="G219">
        <v>39700</v>
      </c>
      <c r="H219">
        <v>42900</v>
      </c>
      <c r="I219">
        <v>46100</v>
      </c>
      <c r="J219">
        <v>49250</v>
      </c>
      <c r="K219">
        <v>52450</v>
      </c>
      <c r="L219">
        <f t="shared" si="36"/>
        <v>55580</v>
      </c>
      <c r="M219">
        <f t="shared" si="37"/>
        <v>58756</v>
      </c>
      <c r="N219">
        <f t="shared" si="38"/>
        <v>61932</v>
      </c>
      <c r="O219">
        <f t="shared" si="39"/>
        <v>65107.999999999993</v>
      </c>
      <c r="P219">
        <v>16700</v>
      </c>
      <c r="Q219">
        <v>21150</v>
      </c>
      <c r="R219">
        <v>26650</v>
      </c>
      <c r="S219">
        <v>32150</v>
      </c>
      <c r="T219">
        <v>37650</v>
      </c>
      <c r="U219">
        <v>43150</v>
      </c>
      <c r="V219">
        <v>48650</v>
      </c>
      <c r="W219">
        <v>52450</v>
      </c>
      <c r="X219">
        <f t="shared" si="40"/>
        <v>45010</v>
      </c>
      <c r="Y219">
        <f t="shared" si="41"/>
        <v>47582</v>
      </c>
      <c r="Z219">
        <f t="shared" si="42"/>
        <v>50154</v>
      </c>
      <c r="AA219">
        <f t="shared" si="43"/>
        <v>52726</v>
      </c>
      <c r="AB219">
        <v>44450</v>
      </c>
      <c r="AC219">
        <v>50800</v>
      </c>
      <c r="AD219">
        <v>57150</v>
      </c>
      <c r="AE219">
        <v>63500</v>
      </c>
      <c r="AF219">
        <v>68600</v>
      </c>
      <c r="AG219">
        <v>73700</v>
      </c>
      <c r="AH219">
        <v>78750</v>
      </c>
      <c r="AI219">
        <v>83850</v>
      </c>
      <c r="AJ219">
        <f t="shared" si="44"/>
        <v>88900</v>
      </c>
      <c r="AK219">
        <f t="shared" si="45"/>
        <v>93980</v>
      </c>
      <c r="AL219">
        <f t="shared" si="46"/>
        <v>99060</v>
      </c>
      <c r="AM219">
        <f t="shared" si="47"/>
        <v>104140</v>
      </c>
    </row>
    <row r="220" spans="1:39" x14ac:dyDescent="0.25">
      <c r="A220" t="s">
        <v>518</v>
      </c>
      <c r="B220" t="s">
        <v>240</v>
      </c>
      <c r="C220" t="s">
        <v>276</v>
      </c>
      <c r="D220">
        <v>27800</v>
      </c>
      <c r="E220">
        <v>31800</v>
      </c>
      <c r="F220">
        <v>35750</v>
      </c>
      <c r="G220">
        <v>39700</v>
      </c>
      <c r="H220">
        <v>42900</v>
      </c>
      <c r="I220">
        <v>46100</v>
      </c>
      <c r="J220">
        <v>49250</v>
      </c>
      <c r="K220">
        <v>52450</v>
      </c>
      <c r="L220">
        <f t="shared" si="36"/>
        <v>55580</v>
      </c>
      <c r="M220">
        <f t="shared" si="37"/>
        <v>58756</v>
      </c>
      <c r="N220">
        <f t="shared" si="38"/>
        <v>61932</v>
      </c>
      <c r="O220">
        <f t="shared" si="39"/>
        <v>65107.999999999993</v>
      </c>
      <c r="P220">
        <v>16700</v>
      </c>
      <c r="Q220">
        <v>21150</v>
      </c>
      <c r="R220">
        <v>26650</v>
      </c>
      <c r="S220">
        <v>32150</v>
      </c>
      <c r="T220">
        <v>37650</v>
      </c>
      <c r="U220">
        <v>43150</v>
      </c>
      <c r="V220">
        <v>48650</v>
      </c>
      <c r="W220">
        <v>52450</v>
      </c>
      <c r="X220">
        <f t="shared" si="40"/>
        <v>45010</v>
      </c>
      <c r="Y220">
        <f t="shared" si="41"/>
        <v>47582</v>
      </c>
      <c r="Z220">
        <f t="shared" si="42"/>
        <v>50154</v>
      </c>
      <c r="AA220">
        <f t="shared" si="43"/>
        <v>52726</v>
      </c>
      <c r="AB220">
        <v>44450</v>
      </c>
      <c r="AC220">
        <v>50800</v>
      </c>
      <c r="AD220">
        <v>57150</v>
      </c>
      <c r="AE220">
        <v>63500</v>
      </c>
      <c r="AF220">
        <v>68600</v>
      </c>
      <c r="AG220">
        <v>73700</v>
      </c>
      <c r="AH220">
        <v>78750</v>
      </c>
      <c r="AI220">
        <v>83850</v>
      </c>
      <c r="AJ220">
        <f t="shared" si="44"/>
        <v>88900</v>
      </c>
      <c r="AK220">
        <f t="shared" si="45"/>
        <v>93980</v>
      </c>
      <c r="AL220">
        <f t="shared" si="46"/>
        <v>99060</v>
      </c>
      <c r="AM220">
        <f t="shared" si="47"/>
        <v>104140</v>
      </c>
    </row>
    <row r="221" spans="1:39" x14ac:dyDescent="0.25">
      <c r="A221" t="s">
        <v>519</v>
      </c>
      <c r="B221" t="s">
        <v>241</v>
      </c>
      <c r="C221" t="s">
        <v>290</v>
      </c>
      <c r="D221">
        <v>37350</v>
      </c>
      <c r="E221">
        <v>42700</v>
      </c>
      <c r="F221">
        <v>48050</v>
      </c>
      <c r="G221">
        <v>53350</v>
      </c>
      <c r="H221">
        <v>57650</v>
      </c>
      <c r="I221">
        <v>61900</v>
      </c>
      <c r="J221">
        <v>66200</v>
      </c>
      <c r="K221">
        <v>70450</v>
      </c>
      <c r="L221">
        <f t="shared" si="36"/>
        <v>74690</v>
      </c>
      <c r="M221">
        <f t="shared" si="37"/>
        <v>78958</v>
      </c>
      <c r="N221">
        <f t="shared" si="38"/>
        <v>83226</v>
      </c>
      <c r="O221">
        <f t="shared" si="39"/>
        <v>87494</v>
      </c>
      <c r="P221">
        <v>22400</v>
      </c>
      <c r="Q221">
        <v>25600</v>
      </c>
      <c r="R221">
        <v>28800</v>
      </c>
      <c r="S221">
        <v>32150</v>
      </c>
      <c r="T221">
        <v>37650</v>
      </c>
      <c r="U221">
        <v>43150</v>
      </c>
      <c r="V221">
        <v>48650</v>
      </c>
      <c r="W221">
        <v>54150</v>
      </c>
      <c r="X221">
        <f t="shared" si="40"/>
        <v>45010</v>
      </c>
      <c r="Y221">
        <f t="shared" si="41"/>
        <v>47582</v>
      </c>
      <c r="Z221">
        <f t="shared" si="42"/>
        <v>50154</v>
      </c>
      <c r="AA221">
        <f t="shared" si="43"/>
        <v>52726</v>
      </c>
      <c r="AB221">
        <v>59750</v>
      </c>
      <c r="AC221">
        <v>68300</v>
      </c>
      <c r="AD221">
        <v>76850</v>
      </c>
      <c r="AE221">
        <v>85350</v>
      </c>
      <c r="AF221">
        <v>92200</v>
      </c>
      <c r="AG221">
        <v>99050</v>
      </c>
      <c r="AH221">
        <v>105850</v>
      </c>
      <c r="AI221">
        <v>112700</v>
      </c>
      <c r="AJ221">
        <f t="shared" si="44"/>
        <v>119489.99999999999</v>
      </c>
      <c r="AK221">
        <f t="shared" si="45"/>
        <v>126318</v>
      </c>
      <c r="AL221">
        <f t="shared" si="46"/>
        <v>133146</v>
      </c>
      <c r="AM221">
        <f t="shared" si="47"/>
        <v>139974</v>
      </c>
    </row>
    <row r="222" spans="1:39" x14ac:dyDescent="0.25">
      <c r="A222" t="s">
        <v>520</v>
      </c>
      <c r="B222" t="s">
        <v>45</v>
      </c>
      <c r="C222" t="s">
        <v>286</v>
      </c>
      <c r="D222">
        <v>30600</v>
      </c>
      <c r="E222">
        <v>34950</v>
      </c>
      <c r="F222">
        <v>39300</v>
      </c>
      <c r="G222">
        <v>43650</v>
      </c>
      <c r="H222">
        <v>47150</v>
      </c>
      <c r="I222">
        <v>50650</v>
      </c>
      <c r="J222">
        <v>54150</v>
      </c>
      <c r="K222">
        <v>57650</v>
      </c>
      <c r="L222">
        <f t="shared" si="36"/>
        <v>61109.999999999993</v>
      </c>
      <c r="M222">
        <f t="shared" si="37"/>
        <v>64602</v>
      </c>
      <c r="N222">
        <f t="shared" si="38"/>
        <v>68094</v>
      </c>
      <c r="O222">
        <f t="shared" si="39"/>
        <v>71586</v>
      </c>
      <c r="P222">
        <v>18350</v>
      </c>
      <c r="Q222">
        <v>21150</v>
      </c>
      <c r="R222">
        <v>26650</v>
      </c>
      <c r="S222">
        <v>32150</v>
      </c>
      <c r="T222">
        <v>37650</v>
      </c>
      <c r="U222">
        <v>43150</v>
      </c>
      <c r="V222">
        <v>48650</v>
      </c>
      <c r="W222">
        <v>54150</v>
      </c>
      <c r="X222">
        <f t="shared" si="40"/>
        <v>45010</v>
      </c>
      <c r="Y222">
        <f t="shared" si="41"/>
        <v>47582</v>
      </c>
      <c r="Z222">
        <f t="shared" si="42"/>
        <v>50154</v>
      </c>
      <c r="AA222">
        <f t="shared" si="43"/>
        <v>52726</v>
      </c>
      <c r="AB222">
        <v>48900</v>
      </c>
      <c r="AC222">
        <v>55900</v>
      </c>
      <c r="AD222">
        <v>62900</v>
      </c>
      <c r="AE222">
        <v>69850</v>
      </c>
      <c r="AF222">
        <v>75450</v>
      </c>
      <c r="AG222">
        <v>81050</v>
      </c>
      <c r="AH222">
        <v>86650</v>
      </c>
      <c r="AI222">
        <v>92250</v>
      </c>
      <c r="AJ222">
        <f t="shared" si="44"/>
        <v>97790</v>
      </c>
      <c r="AK222">
        <f t="shared" si="45"/>
        <v>103378</v>
      </c>
      <c r="AL222">
        <f t="shared" si="46"/>
        <v>108966</v>
      </c>
      <c r="AM222">
        <f t="shared" si="47"/>
        <v>114554</v>
      </c>
    </row>
    <row r="223" spans="1:39" x14ac:dyDescent="0.25">
      <c r="A223" t="s">
        <v>521</v>
      </c>
      <c r="B223" t="s">
        <v>57</v>
      </c>
      <c r="C223" t="s">
        <v>272</v>
      </c>
      <c r="D223">
        <v>27800</v>
      </c>
      <c r="E223">
        <v>31800</v>
      </c>
      <c r="F223">
        <v>35750</v>
      </c>
      <c r="G223">
        <v>39700</v>
      </c>
      <c r="H223">
        <v>42900</v>
      </c>
      <c r="I223">
        <v>46100</v>
      </c>
      <c r="J223">
        <v>49250</v>
      </c>
      <c r="K223">
        <v>52450</v>
      </c>
      <c r="L223">
        <f t="shared" si="36"/>
        <v>55580</v>
      </c>
      <c r="M223">
        <f t="shared" si="37"/>
        <v>58756</v>
      </c>
      <c r="N223">
        <f t="shared" si="38"/>
        <v>61932</v>
      </c>
      <c r="O223">
        <f t="shared" si="39"/>
        <v>65107.999999999993</v>
      </c>
      <c r="P223">
        <v>16700</v>
      </c>
      <c r="Q223">
        <v>21150</v>
      </c>
      <c r="R223">
        <v>26650</v>
      </c>
      <c r="S223">
        <v>32150</v>
      </c>
      <c r="T223">
        <v>37650</v>
      </c>
      <c r="U223">
        <v>43150</v>
      </c>
      <c r="V223">
        <v>48650</v>
      </c>
      <c r="W223">
        <v>52450</v>
      </c>
      <c r="X223">
        <f t="shared" si="40"/>
        <v>45010</v>
      </c>
      <c r="Y223">
        <f t="shared" si="41"/>
        <v>47582</v>
      </c>
      <c r="Z223">
        <f t="shared" si="42"/>
        <v>50154</v>
      </c>
      <c r="AA223">
        <f t="shared" si="43"/>
        <v>52726</v>
      </c>
      <c r="AB223">
        <v>44450</v>
      </c>
      <c r="AC223">
        <v>50800</v>
      </c>
      <c r="AD223">
        <v>57150</v>
      </c>
      <c r="AE223">
        <v>63500</v>
      </c>
      <c r="AF223">
        <v>68600</v>
      </c>
      <c r="AG223">
        <v>73700</v>
      </c>
      <c r="AH223">
        <v>78750</v>
      </c>
      <c r="AI223">
        <v>83850</v>
      </c>
      <c r="AJ223">
        <f t="shared" si="44"/>
        <v>88900</v>
      </c>
      <c r="AK223">
        <f t="shared" si="45"/>
        <v>93980</v>
      </c>
      <c r="AL223">
        <f t="shared" si="46"/>
        <v>99060</v>
      </c>
      <c r="AM223">
        <f t="shared" si="47"/>
        <v>104140</v>
      </c>
    </row>
    <row r="224" spans="1:39" x14ac:dyDescent="0.25">
      <c r="A224" t="s">
        <v>522</v>
      </c>
      <c r="B224" t="s">
        <v>242</v>
      </c>
      <c r="C224" t="s">
        <v>279</v>
      </c>
      <c r="D224">
        <v>27800</v>
      </c>
      <c r="E224">
        <v>31800</v>
      </c>
      <c r="F224">
        <v>35750</v>
      </c>
      <c r="G224">
        <v>39700</v>
      </c>
      <c r="H224">
        <v>42900</v>
      </c>
      <c r="I224">
        <v>46100</v>
      </c>
      <c r="J224">
        <v>49250</v>
      </c>
      <c r="K224">
        <v>52450</v>
      </c>
      <c r="L224">
        <f t="shared" si="36"/>
        <v>55580</v>
      </c>
      <c r="M224">
        <f t="shared" si="37"/>
        <v>58756</v>
      </c>
      <c r="N224">
        <f t="shared" si="38"/>
        <v>61932</v>
      </c>
      <c r="O224">
        <f t="shared" si="39"/>
        <v>65107.999999999993</v>
      </c>
      <c r="P224">
        <v>16700</v>
      </c>
      <c r="Q224">
        <v>21150</v>
      </c>
      <c r="R224">
        <v>26650</v>
      </c>
      <c r="S224">
        <v>32150</v>
      </c>
      <c r="T224">
        <v>37650</v>
      </c>
      <c r="U224">
        <v>43150</v>
      </c>
      <c r="V224">
        <v>48650</v>
      </c>
      <c r="W224">
        <v>52450</v>
      </c>
      <c r="X224">
        <f t="shared" si="40"/>
        <v>45010</v>
      </c>
      <c r="Y224">
        <f t="shared" si="41"/>
        <v>47582</v>
      </c>
      <c r="Z224">
        <f t="shared" si="42"/>
        <v>50154</v>
      </c>
      <c r="AA224">
        <f t="shared" si="43"/>
        <v>52726</v>
      </c>
      <c r="AB224">
        <v>44450</v>
      </c>
      <c r="AC224">
        <v>50800</v>
      </c>
      <c r="AD224">
        <v>57150</v>
      </c>
      <c r="AE224">
        <v>63500</v>
      </c>
      <c r="AF224">
        <v>68600</v>
      </c>
      <c r="AG224">
        <v>73700</v>
      </c>
      <c r="AH224">
        <v>78750</v>
      </c>
      <c r="AI224">
        <v>83850</v>
      </c>
      <c r="AJ224">
        <f t="shared" si="44"/>
        <v>88900</v>
      </c>
      <c r="AK224">
        <f t="shared" si="45"/>
        <v>93980</v>
      </c>
      <c r="AL224">
        <f t="shared" si="46"/>
        <v>99060</v>
      </c>
      <c r="AM224">
        <f t="shared" si="47"/>
        <v>104140</v>
      </c>
    </row>
    <row r="225" spans="1:39" x14ac:dyDescent="0.25">
      <c r="A225" t="s">
        <v>523</v>
      </c>
      <c r="B225" t="s">
        <v>243</v>
      </c>
      <c r="C225" t="s">
        <v>286</v>
      </c>
      <c r="D225">
        <v>27800</v>
      </c>
      <c r="E225">
        <v>31800</v>
      </c>
      <c r="F225">
        <v>35750</v>
      </c>
      <c r="G225">
        <v>39700</v>
      </c>
      <c r="H225">
        <v>42900</v>
      </c>
      <c r="I225">
        <v>46100</v>
      </c>
      <c r="J225">
        <v>49250</v>
      </c>
      <c r="K225">
        <v>52450</v>
      </c>
      <c r="L225">
        <f t="shared" si="36"/>
        <v>55580</v>
      </c>
      <c r="M225">
        <f t="shared" si="37"/>
        <v>58756</v>
      </c>
      <c r="N225">
        <f t="shared" si="38"/>
        <v>61932</v>
      </c>
      <c r="O225">
        <f t="shared" si="39"/>
        <v>65107.999999999993</v>
      </c>
      <c r="P225">
        <v>16700</v>
      </c>
      <c r="Q225">
        <v>21150</v>
      </c>
      <c r="R225">
        <v>26650</v>
      </c>
      <c r="S225">
        <v>32150</v>
      </c>
      <c r="T225">
        <v>37650</v>
      </c>
      <c r="U225">
        <v>43150</v>
      </c>
      <c r="V225">
        <v>48650</v>
      </c>
      <c r="W225">
        <v>52450</v>
      </c>
      <c r="X225">
        <f t="shared" si="40"/>
        <v>45010</v>
      </c>
      <c r="Y225">
        <f t="shared" si="41"/>
        <v>47582</v>
      </c>
      <c r="Z225">
        <f t="shared" si="42"/>
        <v>50154</v>
      </c>
      <c r="AA225">
        <f t="shared" si="43"/>
        <v>52726</v>
      </c>
      <c r="AB225">
        <v>44450</v>
      </c>
      <c r="AC225">
        <v>50800</v>
      </c>
      <c r="AD225">
        <v>57150</v>
      </c>
      <c r="AE225">
        <v>63500</v>
      </c>
      <c r="AF225">
        <v>68600</v>
      </c>
      <c r="AG225">
        <v>73700</v>
      </c>
      <c r="AH225">
        <v>78750</v>
      </c>
      <c r="AI225">
        <v>83850</v>
      </c>
      <c r="AJ225">
        <f t="shared" si="44"/>
        <v>88900</v>
      </c>
      <c r="AK225">
        <f t="shared" si="45"/>
        <v>93980</v>
      </c>
      <c r="AL225">
        <f t="shared" si="46"/>
        <v>99060</v>
      </c>
      <c r="AM225">
        <f t="shared" si="47"/>
        <v>104140</v>
      </c>
    </row>
    <row r="226" spans="1:39" x14ac:dyDescent="0.25">
      <c r="A226" t="s">
        <v>524</v>
      </c>
      <c r="B226" t="s">
        <v>244</v>
      </c>
      <c r="C226" t="s">
        <v>283</v>
      </c>
      <c r="D226">
        <v>27800</v>
      </c>
      <c r="E226">
        <v>31800</v>
      </c>
      <c r="F226">
        <v>35750</v>
      </c>
      <c r="G226">
        <v>39700</v>
      </c>
      <c r="H226">
        <v>42900</v>
      </c>
      <c r="I226">
        <v>46100</v>
      </c>
      <c r="J226">
        <v>49250</v>
      </c>
      <c r="K226">
        <v>52450</v>
      </c>
      <c r="L226">
        <f t="shared" si="36"/>
        <v>55580</v>
      </c>
      <c r="M226">
        <f t="shared" si="37"/>
        <v>58756</v>
      </c>
      <c r="N226">
        <f t="shared" si="38"/>
        <v>61932</v>
      </c>
      <c r="O226">
        <f t="shared" si="39"/>
        <v>65107.999999999993</v>
      </c>
      <c r="P226">
        <v>16700</v>
      </c>
      <c r="Q226">
        <v>21150</v>
      </c>
      <c r="R226">
        <v>26650</v>
      </c>
      <c r="S226">
        <v>32150</v>
      </c>
      <c r="T226">
        <v>37650</v>
      </c>
      <c r="U226">
        <v>43150</v>
      </c>
      <c r="V226">
        <v>48650</v>
      </c>
      <c r="W226">
        <v>52450</v>
      </c>
      <c r="X226">
        <f t="shared" si="40"/>
        <v>45010</v>
      </c>
      <c r="Y226">
        <f t="shared" si="41"/>
        <v>47582</v>
      </c>
      <c r="Z226">
        <f t="shared" si="42"/>
        <v>50154</v>
      </c>
      <c r="AA226">
        <f t="shared" si="43"/>
        <v>52726</v>
      </c>
      <c r="AB226">
        <v>44450</v>
      </c>
      <c r="AC226">
        <v>50800</v>
      </c>
      <c r="AD226">
        <v>57150</v>
      </c>
      <c r="AE226">
        <v>63500</v>
      </c>
      <c r="AF226">
        <v>68600</v>
      </c>
      <c r="AG226">
        <v>73700</v>
      </c>
      <c r="AH226">
        <v>78750</v>
      </c>
      <c r="AI226">
        <v>83850</v>
      </c>
      <c r="AJ226">
        <f t="shared" si="44"/>
        <v>88900</v>
      </c>
      <c r="AK226">
        <f t="shared" si="45"/>
        <v>93980</v>
      </c>
      <c r="AL226">
        <f t="shared" si="46"/>
        <v>99060</v>
      </c>
      <c r="AM226">
        <f t="shared" si="47"/>
        <v>104140</v>
      </c>
    </row>
    <row r="227" spans="1:39" x14ac:dyDescent="0.25">
      <c r="A227" t="s">
        <v>525</v>
      </c>
      <c r="B227" t="s">
        <v>245</v>
      </c>
      <c r="C227" t="s">
        <v>289</v>
      </c>
      <c r="D227">
        <v>28650</v>
      </c>
      <c r="E227">
        <v>32750</v>
      </c>
      <c r="F227">
        <v>36850</v>
      </c>
      <c r="G227">
        <v>40900</v>
      </c>
      <c r="H227">
        <v>44200</v>
      </c>
      <c r="I227">
        <v>47450</v>
      </c>
      <c r="J227">
        <v>50750</v>
      </c>
      <c r="K227">
        <v>54000</v>
      </c>
      <c r="L227">
        <f t="shared" si="36"/>
        <v>57260</v>
      </c>
      <c r="M227">
        <f t="shared" si="37"/>
        <v>60532</v>
      </c>
      <c r="N227">
        <f t="shared" si="38"/>
        <v>63804</v>
      </c>
      <c r="O227">
        <f t="shared" si="39"/>
        <v>67076</v>
      </c>
      <c r="P227">
        <v>17200</v>
      </c>
      <c r="Q227">
        <v>21150</v>
      </c>
      <c r="R227">
        <v>26650</v>
      </c>
      <c r="S227">
        <v>32150</v>
      </c>
      <c r="T227">
        <v>37650</v>
      </c>
      <c r="U227">
        <v>43150</v>
      </c>
      <c r="V227">
        <v>48650</v>
      </c>
      <c r="W227">
        <v>54000</v>
      </c>
      <c r="X227">
        <f t="shared" si="40"/>
        <v>45010</v>
      </c>
      <c r="Y227">
        <f t="shared" si="41"/>
        <v>47582</v>
      </c>
      <c r="Z227">
        <f t="shared" si="42"/>
        <v>50154</v>
      </c>
      <c r="AA227">
        <f t="shared" si="43"/>
        <v>52726</v>
      </c>
      <c r="AB227">
        <v>45850</v>
      </c>
      <c r="AC227">
        <v>52400</v>
      </c>
      <c r="AD227">
        <v>58950</v>
      </c>
      <c r="AE227">
        <v>65450</v>
      </c>
      <c r="AF227">
        <v>70700</v>
      </c>
      <c r="AG227">
        <v>75950</v>
      </c>
      <c r="AH227">
        <v>81200</v>
      </c>
      <c r="AI227">
        <v>86400</v>
      </c>
      <c r="AJ227">
        <f t="shared" si="44"/>
        <v>91630</v>
      </c>
      <c r="AK227">
        <f t="shared" si="45"/>
        <v>96866</v>
      </c>
      <c r="AL227">
        <f t="shared" si="46"/>
        <v>102102</v>
      </c>
      <c r="AM227">
        <f t="shared" si="47"/>
        <v>107338</v>
      </c>
    </row>
    <row r="228" spans="1:39" x14ac:dyDescent="0.25">
      <c r="A228" t="s">
        <v>526</v>
      </c>
      <c r="B228" t="s">
        <v>246</v>
      </c>
      <c r="C228" t="s">
        <v>280</v>
      </c>
      <c r="D228">
        <v>46850</v>
      </c>
      <c r="E228">
        <v>53550</v>
      </c>
      <c r="F228">
        <v>60250</v>
      </c>
      <c r="G228">
        <v>66900</v>
      </c>
      <c r="H228">
        <v>72300</v>
      </c>
      <c r="I228">
        <v>77650</v>
      </c>
      <c r="J228">
        <v>83000</v>
      </c>
      <c r="K228">
        <v>88350</v>
      </c>
      <c r="L228">
        <f t="shared" si="36"/>
        <v>93660</v>
      </c>
      <c r="M228">
        <f t="shared" si="37"/>
        <v>99012</v>
      </c>
      <c r="N228">
        <f t="shared" si="38"/>
        <v>104364</v>
      </c>
      <c r="O228">
        <f t="shared" si="39"/>
        <v>109716</v>
      </c>
      <c r="P228">
        <v>28150</v>
      </c>
      <c r="Q228">
        <v>32150</v>
      </c>
      <c r="R228">
        <v>36150</v>
      </c>
      <c r="S228">
        <v>40150</v>
      </c>
      <c r="T228">
        <v>43400</v>
      </c>
      <c r="U228">
        <v>46600</v>
      </c>
      <c r="V228">
        <v>49800</v>
      </c>
      <c r="W228">
        <v>54150</v>
      </c>
      <c r="X228">
        <f t="shared" si="40"/>
        <v>56210</v>
      </c>
      <c r="Y228">
        <f t="shared" si="41"/>
        <v>59422</v>
      </c>
      <c r="Z228">
        <f t="shared" si="42"/>
        <v>62634</v>
      </c>
      <c r="AA228">
        <f t="shared" si="43"/>
        <v>65846</v>
      </c>
      <c r="AB228">
        <v>72950</v>
      </c>
      <c r="AC228">
        <v>83400</v>
      </c>
      <c r="AD228">
        <v>93800</v>
      </c>
      <c r="AE228">
        <v>104200</v>
      </c>
      <c r="AF228">
        <v>112550</v>
      </c>
      <c r="AG228">
        <v>120900</v>
      </c>
      <c r="AH228">
        <v>129250</v>
      </c>
      <c r="AI228">
        <v>137550</v>
      </c>
      <c r="AJ228">
        <f t="shared" si="44"/>
        <v>145880</v>
      </c>
      <c r="AK228">
        <f t="shared" si="45"/>
        <v>154216</v>
      </c>
      <c r="AL228">
        <f t="shared" si="46"/>
        <v>162552</v>
      </c>
      <c r="AM228">
        <f t="shared" si="47"/>
        <v>170888</v>
      </c>
    </row>
    <row r="229" spans="1:39" x14ac:dyDescent="0.25">
      <c r="A229" t="s">
        <v>527</v>
      </c>
      <c r="B229" t="s">
        <v>35</v>
      </c>
      <c r="C229" t="s">
        <v>273</v>
      </c>
      <c r="D229">
        <v>27800</v>
      </c>
      <c r="E229">
        <v>31800</v>
      </c>
      <c r="F229">
        <v>35750</v>
      </c>
      <c r="G229">
        <v>39700</v>
      </c>
      <c r="H229">
        <v>42900</v>
      </c>
      <c r="I229">
        <v>46100</v>
      </c>
      <c r="J229">
        <v>49250</v>
      </c>
      <c r="K229">
        <v>52450</v>
      </c>
      <c r="L229">
        <f t="shared" si="36"/>
        <v>55580</v>
      </c>
      <c r="M229">
        <f t="shared" si="37"/>
        <v>58756</v>
      </c>
      <c r="N229">
        <f t="shared" si="38"/>
        <v>61932</v>
      </c>
      <c r="O229">
        <f t="shared" si="39"/>
        <v>65107.999999999993</v>
      </c>
      <c r="P229">
        <v>16700</v>
      </c>
      <c r="Q229">
        <v>21150</v>
      </c>
      <c r="R229">
        <v>26650</v>
      </c>
      <c r="S229">
        <v>32150</v>
      </c>
      <c r="T229">
        <v>37650</v>
      </c>
      <c r="U229">
        <v>43150</v>
      </c>
      <c r="V229">
        <v>48650</v>
      </c>
      <c r="W229">
        <v>52450</v>
      </c>
      <c r="X229">
        <f t="shared" si="40"/>
        <v>45010</v>
      </c>
      <c r="Y229">
        <f t="shared" si="41"/>
        <v>47582</v>
      </c>
      <c r="Z229">
        <f t="shared" si="42"/>
        <v>50154</v>
      </c>
      <c r="AA229">
        <f t="shared" si="43"/>
        <v>52726</v>
      </c>
      <c r="AB229">
        <v>44450</v>
      </c>
      <c r="AC229">
        <v>50800</v>
      </c>
      <c r="AD229">
        <v>57150</v>
      </c>
      <c r="AE229">
        <v>63500</v>
      </c>
      <c r="AF229">
        <v>68600</v>
      </c>
      <c r="AG229">
        <v>73700</v>
      </c>
      <c r="AH229">
        <v>78750</v>
      </c>
      <c r="AI229">
        <v>83850</v>
      </c>
      <c r="AJ229">
        <f t="shared" si="44"/>
        <v>88900</v>
      </c>
      <c r="AK229">
        <f t="shared" si="45"/>
        <v>93980</v>
      </c>
      <c r="AL229">
        <f t="shared" si="46"/>
        <v>99060</v>
      </c>
      <c r="AM229">
        <f t="shared" si="47"/>
        <v>104140</v>
      </c>
    </row>
    <row r="230" spans="1:39" x14ac:dyDescent="0.25">
      <c r="A230" t="s">
        <v>528</v>
      </c>
      <c r="B230" t="s">
        <v>247</v>
      </c>
      <c r="C230" t="s">
        <v>273</v>
      </c>
      <c r="D230">
        <v>27800</v>
      </c>
      <c r="E230">
        <v>31800</v>
      </c>
      <c r="F230">
        <v>35750</v>
      </c>
      <c r="G230">
        <v>39700</v>
      </c>
      <c r="H230">
        <v>42900</v>
      </c>
      <c r="I230">
        <v>46100</v>
      </c>
      <c r="J230">
        <v>49250</v>
      </c>
      <c r="K230">
        <v>52450</v>
      </c>
      <c r="L230">
        <f t="shared" si="36"/>
        <v>55580</v>
      </c>
      <c r="M230">
        <f t="shared" si="37"/>
        <v>58756</v>
      </c>
      <c r="N230">
        <f t="shared" si="38"/>
        <v>61932</v>
      </c>
      <c r="O230">
        <f t="shared" si="39"/>
        <v>65107.999999999993</v>
      </c>
      <c r="P230">
        <v>16700</v>
      </c>
      <c r="Q230">
        <v>21150</v>
      </c>
      <c r="R230">
        <v>26650</v>
      </c>
      <c r="S230">
        <v>32150</v>
      </c>
      <c r="T230">
        <v>37650</v>
      </c>
      <c r="U230">
        <v>43150</v>
      </c>
      <c r="V230">
        <v>48650</v>
      </c>
      <c r="W230">
        <v>52450</v>
      </c>
      <c r="X230">
        <f t="shared" si="40"/>
        <v>45010</v>
      </c>
      <c r="Y230">
        <f t="shared" si="41"/>
        <v>47582</v>
      </c>
      <c r="Z230">
        <f t="shared" si="42"/>
        <v>50154</v>
      </c>
      <c r="AA230">
        <f t="shared" si="43"/>
        <v>52726</v>
      </c>
      <c r="AB230">
        <v>44450</v>
      </c>
      <c r="AC230">
        <v>50800</v>
      </c>
      <c r="AD230">
        <v>57150</v>
      </c>
      <c r="AE230">
        <v>63500</v>
      </c>
      <c r="AF230">
        <v>68600</v>
      </c>
      <c r="AG230">
        <v>73700</v>
      </c>
      <c r="AH230">
        <v>78750</v>
      </c>
      <c r="AI230">
        <v>83850</v>
      </c>
      <c r="AJ230">
        <f t="shared" si="44"/>
        <v>88900</v>
      </c>
      <c r="AK230">
        <f t="shared" si="45"/>
        <v>93980</v>
      </c>
      <c r="AL230">
        <f t="shared" si="46"/>
        <v>99060</v>
      </c>
      <c r="AM230">
        <f t="shared" si="47"/>
        <v>104140</v>
      </c>
    </row>
    <row r="231" spans="1:39" x14ac:dyDescent="0.25">
      <c r="A231" t="s">
        <v>529</v>
      </c>
      <c r="B231" t="s">
        <v>248</v>
      </c>
      <c r="C231" t="s">
        <v>271</v>
      </c>
      <c r="D231">
        <v>29750</v>
      </c>
      <c r="E231">
        <v>34000</v>
      </c>
      <c r="F231">
        <v>38250</v>
      </c>
      <c r="G231">
        <v>42500</v>
      </c>
      <c r="H231">
        <v>45900</v>
      </c>
      <c r="I231">
        <v>49300</v>
      </c>
      <c r="J231">
        <v>52700</v>
      </c>
      <c r="K231">
        <v>56100</v>
      </c>
      <c r="L231">
        <f t="shared" si="36"/>
        <v>59499.999999999993</v>
      </c>
      <c r="M231">
        <f t="shared" si="37"/>
        <v>62900</v>
      </c>
      <c r="N231">
        <f t="shared" si="38"/>
        <v>66300</v>
      </c>
      <c r="O231">
        <f t="shared" si="39"/>
        <v>69700</v>
      </c>
      <c r="P231">
        <v>17850</v>
      </c>
      <c r="Q231">
        <v>21150</v>
      </c>
      <c r="R231">
        <v>26650</v>
      </c>
      <c r="S231">
        <v>32150</v>
      </c>
      <c r="T231">
        <v>37650</v>
      </c>
      <c r="U231">
        <v>43150</v>
      </c>
      <c r="V231">
        <v>48650</v>
      </c>
      <c r="W231">
        <v>54150</v>
      </c>
      <c r="X231">
        <f t="shared" si="40"/>
        <v>45010</v>
      </c>
      <c r="Y231">
        <f t="shared" si="41"/>
        <v>47582</v>
      </c>
      <c r="Z231">
        <f t="shared" si="42"/>
        <v>50154</v>
      </c>
      <c r="AA231">
        <f t="shared" si="43"/>
        <v>52726</v>
      </c>
      <c r="AB231">
        <v>47600</v>
      </c>
      <c r="AC231">
        <v>54400</v>
      </c>
      <c r="AD231">
        <v>61200</v>
      </c>
      <c r="AE231">
        <v>68000</v>
      </c>
      <c r="AF231">
        <v>73450</v>
      </c>
      <c r="AG231">
        <v>78900</v>
      </c>
      <c r="AH231">
        <v>84350</v>
      </c>
      <c r="AI231">
        <v>89800</v>
      </c>
      <c r="AJ231">
        <f t="shared" si="44"/>
        <v>95200</v>
      </c>
      <c r="AK231">
        <f t="shared" si="45"/>
        <v>100640</v>
      </c>
      <c r="AL231">
        <f t="shared" si="46"/>
        <v>106080</v>
      </c>
      <c r="AM231">
        <f t="shared" si="47"/>
        <v>111520</v>
      </c>
    </row>
    <row r="232" spans="1:39" x14ac:dyDescent="0.25">
      <c r="A232" t="s">
        <v>530</v>
      </c>
      <c r="B232" t="s">
        <v>249</v>
      </c>
      <c r="C232" t="s">
        <v>272</v>
      </c>
      <c r="D232">
        <v>29000</v>
      </c>
      <c r="E232">
        <v>33150</v>
      </c>
      <c r="F232">
        <v>37300</v>
      </c>
      <c r="G232">
        <v>41400</v>
      </c>
      <c r="H232">
        <v>44750</v>
      </c>
      <c r="I232">
        <v>48050</v>
      </c>
      <c r="J232">
        <v>51350</v>
      </c>
      <c r="K232">
        <v>54650</v>
      </c>
      <c r="L232">
        <f t="shared" si="36"/>
        <v>57959.999999999993</v>
      </c>
      <c r="M232">
        <f t="shared" si="37"/>
        <v>61272</v>
      </c>
      <c r="N232">
        <f t="shared" si="38"/>
        <v>64584</v>
      </c>
      <c r="O232">
        <f t="shared" si="39"/>
        <v>67896</v>
      </c>
      <c r="P232">
        <v>17400</v>
      </c>
      <c r="Q232">
        <v>21150</v>
      </c>
      <c r="R232">
        <v>26650</v>
      </c>
      <c r="S232">
        <v>32150</v>
      </c>
      <c r="T232">
        <v>37650</v>
      </c>
      <c r="U232">
        <v>43150</v>
      </c>
      <c r="V232">
        <v>48650</v>
      </c>
      <c r="W232">
        <v>54150</v>
      </c>
      <c r="X232">
        <f t="shared" si="40"/>
        <v>45010</v>
      </c>
      <c r="Y232">
        <f t="shared" si="41"/>
        <v>47582</v>
      </c>
      <c r="Z232">
        <f t="shared" si="42"/>
        <v>50154</v>
      </c>
      <c r="AA232">
        <f t="shared" si="43"/>
        <v>52726</v>
      </c>
      <c r="AB232">
        <v>46400</v>
      </c>
      <c r="AC232">
        <v>53000</v>
      </c>
      <c r="AD232">
        <v>59650</v>
      </c>
      <c r="AE232">
        <v>66250</v>
      </c>
      <c r="AF232">
        <v>71550</v>
      </c>
      <c r="AG232">
        <v>76850</v>
      </c>
      <c r="AH232">
        <v>82150</v>
      </c>
      <c r="AI232">
        <v>87450</v>
      </c>
      <c r="AJ232">
        <f t="shared" si="44"/>
        <v>92750</v>
      </c>
      <c r="AK232">
        <f t="shared" si="45"/>
        <v>98050</v>
      </c>
      <c r="AL232">
        <f t="shared" si="46"/>
        <v>103350</v>
      </c>
      <c r="AM232">
        <f t="shared" si="47"/>
        <v>108650</v>
      </c>
    </row>
    <row r="233" spans="1:39" x14ac:dyDescent="0.25">
      <c r="A233" t="s">
        <v>531</v>
      </c>
      <c r="B233" t="s">
        <v>250</v>
      </c>
      <c r="C233" t="s">
        <v>292</v>
      </c>
      <c r="D233">
        <v>27800</v>
      </c>
      <c r="E233">
        <v>31800</v>
      </c>
      <c r="F233">
        <v>35750</v>
      </c>
      <c r="G233">
        <v>39700</v>
      </c>
      <c r="H233">
        <v>42900</v>
      </c>
      <c r="I233">
        <v>46100</v>
      </c>
      <c r="J233">
        <v>49250</v>
      </c>
      <c r="K233">
        <v>52450</v>
      </c>
      <c r="L233">
        <f t="shared" si="36"/>
        <v>55580</v>
      </c>
      <c r="M233">
        <f t="shared" si="37"/>
        <v>58756</v>
      </c>
      <c r="N233">
        <f t="shared" si="38"/>
        <v>61932</v>
      </c>
      <c r="O233">
        <f t="shared" si="39"/>
        <v>65107.999999999993</v>
      </c>
      <c r="P233">
        <v>16700</v>
      </c>
      <c r="Q233">
        <v>21150</v>
      </c>
      <c r="R233">
        <v>26650</v>
      </c>
      <c r="S233">
        <v>32150</v>
      </c>
      <c r="T233">
        <v>37650</v>
      </c>
      <c r="U233">
        <v>43150</v>
      </c>
      <c r="V233">
        <v>48650</v>
      </c>
      <c r="W233">
        <v>52450</v>
      </c>
      <c r="X233">
        <f t="shared" si="40"/>
        <v>45010</v>
      </c>
      <c r="Y233">
        <f t="shared" si="41"/>
        <v>47582</v>
      </c>
      <c r="Z233">
        <f t="shared" si="42"/>
        <v>50154</v>
      </c>
      <c r="AA233">
        <f t="shared" si="43"/>
        <v>52726</v>
      </c>
      <c r="AB233">
        <v>44450</v>
      </c>
      <c r="AC233">
        <v>50800</v>
      </c>
      <c r="AD233">
        <v>57150</v>
      </c>
      <c r="AE233">
        <v>63500</v>
      </c>
      <c r="AF233">
        <v>68600</v>
      </c>
      <c r="AG233">
        <v>73700</v>
      </c>
      <c r="AH233">
        <v>78750</v>
      </c>
      <c r="AI233">
        <v>83850</v>
      </c>
      <c r="AJ233">
        <f t="shared" si="44"/>
        <v>88900</v>
      </c>
      <c r="AK233">
        <f t="shared" si="45"/>
        <v>93980</v>
      </c>
      <c r="AL233">
        <f t="shared" si="46"/>
        <v>99060</v>
      </c>
      <c r="AM233">
        <f t="shared" si="47"/>
        <v>104140</v>
      </c>
    </row>
    <row r="234" spans="1:39" x14ac:dyDescent="0.25">
      <c r="A234" t="s">
        <v>532</v>
      </c>
      <c r="B234" t="s">
        <v>251</v>
      </c>
      <c r="C234" t="s">
        <v>292</v>
      </c>
      <c r="D234">
        <v>27800</v>
      </c>
      <c r="E234">
        <v>31800</v>
      </c>
      <c r="F234">
        <v>35750</v>
      </c>
      <c r="G234">
        <v>39700</v>
      </c>
      <c r="H234">
        <v>42900</v>
      </c>
      <c r="I234">
        <v>46100</v>
      </c>
      <c r="J234">
        <v>49250</v>
      </c>
      <c r="K234">
        <v>52450</v>
      </c>
      <c r="L234">
        <f t="shared" si="36"/>
        <v>55580</v>
      </c>
      <c r="M234">
        <f t="shared" si="37"/>
        <v>58756</v>
      </c>
      <c r="N234">
        <f t="shared" si="38"/>
        <v>61932</v>
      </c>
      <c r="O234">
        <f t="shared" si="39"/>
        <v>65107.999999999993</v>
      </c>
      <c r="P234">
        <v>16700</v>
      </c>
      <c r="Q234">
        <v>21150</v>
      </c>
      <c r="R234">
        <v>26650</v>
      </c>
      <c r="S234">
        <v>32150</v>
      </c>
      <c r="T234">
        <v>37650</v>
      </c>
      <c r="U234">
        <v>43150</v>
      </c>
      <c r="V234">
        <v>48650</v>
      </c>
      <c r="W234">
        <v>52450</v>
      </c>
      <c r="X234">
        <f t="shared" si="40"/>
        <v>45010</v>
      </c>
      <c r="Y234">
        <f t="shared" si="41"/>
        <v>47582</v>
      </c>
      <c r="Z234">
        <f t="shared" si="42"/>
        <v>50154</v>
      </c>
      <c r="AA234">
        <f t="shared" si="43"/>
        <v>52726</v>
      </c>
      <c r="AB234">
        <v>44450</v>
      </c>
      <c r="AC234">
        <v>50800</v>
      </c>
      <c r="AD234">
        <v>57150</v>
      </c>
      <c r="AE234">
        <v>63500</v>
      </c>
      <c r="AF234">
        <v>68600</v>
      </c>
      <c r="AG234">
        <v>73700</v>
      </c>
      <c r="AH234">
        <v>78750</v>
      </c>
      <c r="AI234">
        <v>83850</v>
      </c>
      <c r="AJ234">
        <f t="shared" si="44"/>
        <v>88900</v>
      </c>
      <c r="AK234">
        <f t="shared" si="45"/>
        <v>93980</v>
      </c>
      <c r="AL234">
        <f t="shared" si="46"/>
        <v>99060</v>
      </c>
      <c r="AM234">
        <f t="shared" si="47"/>
        <v>104140</v>
      </c>
    </row>
    <row r="235" spans="1:39" x14ac:dyDescent="0.25">
      <c r="A235" t="s">
        <v>533</v>
      </c>
      <c r="B235" t="s">
        <v>252</v>
      </c>
      <c r="C235" t="s">
        <v>271</v>
      </c>
      <c r="D235">
        <v>30550</v>
      </c>
      <c r="E235">
        <v>34950</v>
      </c>
      <c r="F235">
        <v>39300</v>
      </c>
      <c r="G235">
        <v>43650</v>
      </c>
      <c r="H235">
        <v>47150</v>
      </c>
      <c r="I235">
        <v>50650</v>
      </c>
      <c r="J235">
        <v>54150</v>
      </c>
      <c r="K235">
        <v>57650</v>
      </c>
      <c r="L235">
        <f t="shared" si="36"/>
        <v>61109.999999999993</v>
      </c>
      <c r="M235">
        <f t="shared" si="37"/>
        <v>64602</v>
      </c>
      <c r="N235">
        <f t="shared" si="38"/>
        <v>68094</v>
      </c>
      <c r="O235">
        <f t="shared" si="39"/>
        <v>71586</v>
      </c>
      <c r="P235">
        <v>18350</v>
      </c>
      <c r="Q235">
        <v>21150</v>
      </c>
      <c r="R235">
        <v>26650</v>
      </c>
      <c r="S235">
        <v>32150</v>
      </c>
      <c r="T235">
        <v>37650</v>
      </c>
      <c r="U235">
        <v>43150</v>
      </c>
      <c r="V235">
        <v>48650</v>
      </c>
      <c r="W235">
        <v>54150</v>
      </c>
      <c r="X235">
        <f t="shared" si="40"/>
        <v>45010</v>
      </c>
      <c r="Y235">
        <f t="shared" si="41"/>
        <v>47582</v>
      </c>
      <c r="Z235">
        <f t="shared" si="42"/>
        <v>50154</v>
      </c>
      <c r="AA235">
        <f t="shared" si="43"/>
        <v>52726</v>
      </c>
      <c r="AB235">
        <v>48900</v>
      </c>
      <c r="AC235">
        <v>55900</v>
      </c>
      <c r="AD235">
        <v>62900</v>
      </c>
      <c r="AE235">
        <v>69850</v>
      </c>
      <c r="AF235">
        <v>75450</v>
      </c>
      <c r="AG235">
        <v>81050</v>
      </c>
      <c r="AH235">
        <v>86650</v>
      </c>
      <c r="AI235">
        <v>92250</v>
      </c>
      <c r="AJ235">
        <f t="shared" si="44"/>
        <v>97790</v>
      </c>
      <c r="AK235">
        <f t="shared" si="45"/>
        <v>103378</v>
      </c>
      <c r="AL235">
        <f t="shared" si="46"/>
        <v>108966</v>
      </c>
      <c r="AM235">
        <f t="shared" si="47"/>
        <v>114554</v>
      </c>
    </row>
    <row r="236" spans="1:39" x14ac:dyDescent="0.25">
      <c r="A236" t="s">
        <v>534</v>
      </c>
      <c r="B236" t="s">
        <v>253</v>
      </c>
      <c r="C236" t="s">
        <v>287</v>
      </c>
      <c r="D236">
        <v>30400</v>
      </c>
      <c r="E236">
        <v>34750</v>
      </c>
      <c r="F236">
        <v>39100</v>
      </c>
      <c r="G236">
        <v>43400</v>
      </c>
      <c r="H236">
        <v>46900</v>
      </c>
      <c r="I236">
        <v>50350</v>
      </c>
      <c r="J236">
        <v>53850</v>
      </c>
      <c r="K236">
        <v>57300</v>
      </c>
      <c r="L236">
        <f t="shared" si="36"/>
        <v>60759.999999999993</v>
      </c>
      <c r="M236">
        <f t="shared" si="37"/>
        <v>64232</v>
      </c>
      <c r="N236">
        <f t="shared" si="38"/>
        <v>67704</v>
      </c>
      <c r="O236">
        <f t="shared" si="39"/>
        <v>71176</v>
      </c>
      <c r="P236">
        <v>18250</v>
      </c>
      <c r="Q236">
        <v>21150</v>
      </c>
      <c r="R236">
        <v>26650</v>
      </c>
      <c r="S236">
        <v>32150</v>
      </c>
      <c r="T236">
        <v>37650</v>
      </c>
      <c r="U236">
        <v>43150</v>
      </c>
      <c r="V236">
        <v>48650</v>
      </c>
      <c r="W236">
        <v>54150</v>
      </c>
      <c r="X236">
        <f t="shared" si="40"/>
        <v>45010</v>
      </c>
      <c r="Y236">
        <f t="shared" si="41"/>
        <v>47582</v>
      </c>
      <c r="Z236">
        <f t="shared" si="42"/>
        <v>50154</v>
      </c>
      <c r="AA236">
        <f t="shared" si="43"/>
        <v>52726</v>
      </c>
      <c r="AB236">
        <v>48650</v>
      </c>
      <c r="AC236">
        <v>55600</v>
      </c>
      <c r="AD236">
        <v>62550</v>
      </c>
      <c r="AE236">
        <v>69450</v>
      </c>
      <c r="AF236">
        <v>75050</v>
      </c>
      <c r="AG236">
        <v>80600</v>
      </c>
      <c r="AH236">
        <v>86150</v>
      </c>
      <c r="AI236">
        <v>91700</v>
      </c>
      <c r="AJ236">
        <f t="shared" si="44"/>
        <v>97230</v>
      </c>
      <c r="AK236">
        <f t="shared" si="45"/>
        <v>102786</v>
      </c>
      <c r="AL236">
        <f t="shared" si="46"/>
        <v>108342</v>
      </c>
      <c r="AM236">
        <f t="shared" si="47"/>
        <v>113898</v>
      </c>
    </row>
    <row r="237" spans="1:39" x14ac:dyDescent="0.25">
      <c r="A237" t="s">
        <v>535</v>
      </c>
      <c r="B237" t="s">
        <v>28</v>
      </c>
      <c r="C237" t="s">
        <v>278</v>
      </c>
      <c r="D237">
        <v>27800</v>
      </c>
      <c r="E237">
        <v>31800</v>
      </c>
      <c r="F237">
        <v>35750</v>
      </c>
      <c r="G237">
        <v>39700</v>
      </c>
      <c r="H237">
        <v>42900</v>
      </c>
      <c r="I237">
        <v>46100</v>
      </c>
      <c r="J237">
        <v>49250</v>
      </c>
      <c r="K237">
        <v>52450</v>
      </c>
      <c r="L237">
        <f t="shared" si="36"/>
        <v>55580</v>
      </c>
      <c r="M237">
        <f t="shared" si="37"/>
        <v>58756</v>
      </c>
      <c r="N237">
        <f t="shared" si="38"/>
        <v>61932</v>
      </c>
      <c r="O237">
        <f t="shared" si="39"/>
        <v>65107.999999999993</v>
      </c>
      <c r="P237">
        <v>16700</v>
      </c>
      <c r="Q237">
        <v>21150</v>
      </c>
      <c r="R237">
        <v>26650</v>
      </c>
      <c r="S237">
        <v>32150</v>
      </c>
      <c r="T237">
        <v>37650</v>
      </c>
      <c r="U237">
        <v>43150</v>
      </c>
      <c r="V237">
        <v>48650</v>
      </c>
      <c r="W237">
        <v>52450</v>
      </c>
      <c r="X237">
        <f t="shared" si="40"/>
        <v>45010</v>
      </c>
      <c r="Y237">
        <f t="shared" si="41"/>
        <v>47582</v>
      </c>
      <c r="Z237">
        <f t="shared" si="42"/>
        <v>50154</v>
      </c>
      <c r="AA237">
        <f t="shared" si="43"/>
        <v>52726</v>
      </c>
      <c r="AB237">
        <v>44450</v>
      </c>
      <c r="AC237">
        <v>50800</v>
      </c>
      <c r="AD237">
        <v>57150</v>
      </c>
      <c r="AE237">
        <v>63500</v>
      </c>
      <c r="AF237">
        <v>68600</v>
      </c>
      <c r="AG237">
        <v>73700</v>
      </c>
      <c r="AH237">
        <v>78750</v>
      </c>
      <c r="AI237">
        <v>83850</v>
      </c>
      <c r="AJ237">
        <f t="shared" si="44"/>
        <v>88900</v>
      </c>
      <c r="AK237">
        <f t="shared" si="45"/>
        <v>93980</v>
      </c>
      <c r="AL237">
        <f t="shared" si="46"/>
        <v>99060</v>
      </c>
      <c r="AM237">
        <f t="shared" si="47"/>
        <v>104140</v>
      </c>
    </row>
    <row r="238" spans="1:39" x14ac:dyDescent="0.25">
      <c r="A238" t="s">
        <v>536</v>
      </c>
      <c r="B238" t="s">
        <v>254</v>
      </c>
      <c r="C238" t="s">
        <v>278</v>
      </c>
      <c r="D238">
        <v>35400</v>
      </c>
      <c r="E238">
        <v>40450</v>
      </c>
      <c r="F238">
        <v>45500</v>
      </c>
      <c r="G238">
        <v>50550</v>
      </c>
      <c r="H238">
        <v>54600</v>
      </c>
      <c r="I238">
        <v>58650</v>
      </c>
      <c r="J238">
        <v>62700</v>
      </c>
      <c r="K238">
        <v>66750</v>
      </c>
      <c r="L238">
        <f t="shared" si="36"/>
        <v>70770</v>
      </c>
      <c r="M238">
        <f t="shared" si="37"/>
        <v>74814</v>
      </c>
      <c r="N238">
        <f t="shared" si="38"/>
        <v>78858</v>
      </c>
      <c r="O238">
        <f t="shared" si="39"/>
        <v>82902</v>
      </c>
      <c r="P238">
        <v>21250</v>
      </c>
      <c r="Q238">
        <v>24300</v>
      </c>
      <c r="R238">
        <v>27350</v>
      </c>
      <c r="S238">
        <v>32150</v>
      </c>
      <c r="T238">
        <v>37650</v>
      </c>
      <c r="U238">
        <v>43150</v>
      </c>
      <c r="V238">
        <v>48650</v>
      </c>
      <c r="W238">
        <v>54150</v>
      </c>
      <c r="X238">
        <f t="shared" si="40"/>
        <v>45010</v>
      </c>
      <c r="Y238">
        <f t="shared" si="41"/>
        <v>47582</v>
      </c>
      <c r="Z238">
        <f t="shared" si="42"/>
        <v>50154</v>
      </c>
      <c r="AA238">
        <f t="shared" si="43"/>
        <v>52726</v>
      </c>
      <c r="AB238">
        <v>56650</v>
      </c>
      <c r="AC238">
        <v>64750</v>
      </c>
      <c r="AD238">
        <v>72850</v>
      </c>
      <c r="AE238">
        <v>80900</v>
      </c>
      <c r="AF238">
        <v>87400</v>
      </c>
      <c r="AG238">
        <v>93850</v>
      </c>
      <c r="AH238">
        <v>100350</v>
      </c>
      <c r="AI238">
        <v>106800</v>
      </c>
      <c r="AJ238">
        <f t="shared" si="44"/>
        <v>113260</v>
      </c>
      <c r="AK238">
        <f t="shared" si="45"/>
        <v>119732</v>
      </c>
      <c r="AL238">
        <f t="shared" si="46"/>
        <v>126204</v>
      </c>
      <c r="AM238">
        <f t="shared" si="47"/>
        <v>132676</v>
      </c>
    </row>
    <row r="239" spans="1:39" x14ac:dyDescent="0.25">
      <c r="A239" t="s">
        <v>537</v>
      </c>
      <c r="B239" t="s">
        <v>94</v>
      </c>
      <c r="C239" t="s">
        <v>272</v>
      </c>
      <c r="D239">
        <v>27900</v>
      </c>
      <c r="E239">
        <v>31900</v>
      </c>
      <c r="F239">
        <v>35900</v>
      </c>
      <c r="G239">
        <v>39850</v>
      </c>
      <c r="H239">
        <v>43050</v>
      </c>
      <c r="I239">
        <v>46250</v>
      </c>
      <c r="J239">
        <v>49450</v>
      </c>
      <c r="K239">
        <v>52650</v>
      </c>
      <c r="L239">
        <f t="shared" si="36"/>
        <v>55790</v>
      </c>
      <c r="M239">
        <f t="shared" si="37"/>
        <v>58978</v>
      </c>
      <c r="N239">
        <f t="shared" si="38"/>
        <v>62166</v>
      </c>
      <c r="O239">
        <f t="shared" si="39"/>
        <v>65353.999999999993</v>
      </c>
      <c r="P239">
        <v>16750</v>
      </c>
      <c r="Q239">
        <v>21150</v>
      </c>
      <c r="R239">
        <v>26650</v>
      </c>
      <c r="S239">
        <v>32150</v>
      </c>
      <c r="T239">
        <v>37650</v>
      </c>
      <c r="U239">
        <v>43150</v>
      </c>
      <c r="V239">
        <v>48650</v>
      </c>
      <c r="W239">
        <v>52650</v>
      </c>
      <c r="X239">
        <f t="shared" si="40"/>
        <v>45010</v>
      </c>
      <c r="Y239">
        <f t="shared" si="41"/>
        <v>47582</v>
      </c>
      <c r="Z239">
        <f t="shared" si="42"/>
        <v>50154</v>
      </c>
      <c r="AA239">
        <f t="shared" si="43"/>
        <v>52726</v>
      </c>
      <c r="AB239">
        <v>44650</v>
      </c>
      <c r="AC239">
        <v>51000</v>
      </c>
      <c r="AD239">
        <v>57400</v>
      </c>
      <c r="AE239">
        <v>63750</v>
      </c>
      <c r="AF239">
        <v>68850</v>
      </c>
      <c r="AG239">
        <v>73950</v>
      </c>
      <c r="AH239">
        <v>79050</v>
      </c>
      <c r="AI239">
        <v>84150</v>
      </c>
      <c r="AJ239">
        <f t="shared" si="44"/>
        <v>89250</v>
      </c>
      <c r="AK239">
        <f t="shared" si="45"/>
        <v>94350</v>
      </c>
      <c r="AL239">
        <f t="shared" si="46"/>
        <v>99450</v>
      </c>
      <c r="AM239">
        <f t="shared" si="47"/>
        <v>104550</v>
      </c>
    </row>
    <row r="240" spans="1:39" x14ac:dyDescent="0.25">
      <c r="A240" t="s">
        <v>265</v>
      </c>
      <c r="B240" t="s">
        <v>29</v>
      </c>
      <c r="C240" t="s">
        <v>284</v>
      </c>
      <c r="D240">
        <v>34850</v>
      </c>
      <c r="E240">
        <v>39850</v>
      </c>
      <c r="F240">
        <v>44850</v>
      </c>
      <c r="G240">
        <v>49850</v>
      </c>
      <c r="H240">
        <v>53850</v>
      </c>
      <c r="I240">
        <v>57800</v>
      </c>
      <c r="J240">
        <v>61850</v>
      </c>
      <c r="K240">
        <v>65800</v>
      </c>
      <c r="L240">
        <f t="shared" si="36"/>
        <v>69790</v>
      </c>
      <c r="M240">
        <f t="shared" si="37"/>
        <v>73778</v>
      </c>
      <c r="N240">
        <f t="shared" si="38"/>
        <v>77766</v>
      </c>
      <c r="O240">
        <f t="shared" si="39"/>
        <v>81754</v>
      </c>
      <c r="P240">
        <v>20950</v>
      </c>
      <c r="Q240">
        <v>23950</v>
      </c>
      <c r="R240">
        <v>26950</v>
      </c>
      <c r="S240">
        <v>32150</v>
      </c>
      <c r="T240">
        <v>37650</v>
      </c>
      <c r="U240">
        <v>43150</v>
      </c>
      <c r="V240">
        <v>48650</v>
      </c>
      <c r="W240">
        <v>54150</v>
      </c>
      <c r="X240">
        <f t="shared" si="40"/>
        <v>45010</v>
      </c>
      <c r="Y240">
        <f t="shared" si="41"/>
        <v>47582</v>
      </c>
      <c r="Z240">
        <f t="shared" si="42"/>
        <v>50154</v>
      </c>
      <c r="AA240">
        <f t="shared" si="43"/>
        <v>52726</v>
      </c>
      <c r="AB240">
        <v>55800</v>
      </c>
      <c r="AC240">
        <v>63800</v>
      </c>
      <c r="AD240">
        <v>71750</v>
      </c>
      <c r="AE240">
        <v>79700</v>
      </c>
      <c r="AF240">
        <v>86100</v>
      </c>
      <c r="AG240">
        <v>92500</v>
      </c>
      <c r="AH240">
        <v>98850</v>
      </c>
      <c r="AI240">
        <v>105250</v>
      </c>
      <c r="AJ240">
        <f t="shared" si="44"/>
        <v>111580</v>
      </c>
      <c r="AK240">
        <f t="shared" si="45"/>
        <v>117956</v>
      </c>
      <c r="AL240">
        <f t="shared" si="46"/>
        <v>124332</v>
      </c>
      <c r="AM240">
        <f t="shared" si="47"/>
        <v>130707.99999999999</v>
      </c>
    </row>
    <row r="241" spans="1:39" x14ac:dyDescent="0.25">
      <c r="A241" t="s">
        <v>538</v>
      </c>
      <c r="B241" t="s">
        <v>255</v>
      </c>
      <c r="C241" t="s">
        <v>294</v>
      </c>
      <c r="D241">
        <v>27800</v>
      </c>
      <c r="E241">
        <v>31800</v>
      </c>
      <c r="F241">
        <v>35750</v>
      </c>
      <c r="G241">
        <v>39700</v>
      </c>
      <c r="H241">
        <v>42900</v>
      </c>
      <c r="I241">
        <v>46100</v>
      </c>
      <c r="J241">
        <v>49250</v>
      </c>
      <c r="K241">
        <v>52450</v>
      </c>
      <c r="L241">
        <f t="shared" si="36"/>
        <v>55580</v>
      </c>
      <c r="M241">
        <f t="shared" si="37"/>
        <v>58756</v>
      </c>
      <c r="N241">
        <f t="shared" si="38"/>
        <v>61932</v>
      </c>
      <c r="O241">
        <f t="shared" si="39"/>
        <v>65107.999999999993</v>
      </c>
      <c r="P241">
        <v>16700</v>
      </c>
      <c r="Q241">
        <v>21150</v>
      </c>
      <c r="R241">
        <v>26650</v>
      </c>
      <c r="S241">
        <v>32150</v>
      </c>
      <c r="T241">
        <v>37650</v>
      </c>
      <c r="U241">
        <v>43150</v>
      </c>
      <c r="V241">
        <v>48650</v>
      </c>
      <c r="W241">
        <v>52450</v>
      </c>
      <c r="X241">
        <f t="shared" si="40"/>
        <v>45010</v>
      </c>
      <c r="Y241">
        <f t="shared" si="41"/>
        <v>47582</v>
      </c>
      <c r="Z241">
        <f t="shared" si="42"/>
        <v>50154</v>
      </c>
      <c r="AA241">
        <f t="shared" si="43"/>
        <v>52726</v>
      </c>
      <c r="AB241">
        <v>44450</v>
      </c>
      <c r="AC241">
        <v>50800</v>
      </c>
      <c r="AD241">
        <v>57150</v>
      </c>
      <c r="AE241">
        <v>63500</v>
      </c>
      <c r="AF241">
        <v>68600</v>
      </c>
      <c r="AG241">
        <v>73700</v>
      </c>
      <c r="AH241">
        <v>78750</v>
      </c>
      <c r="AI241">
        <v>83850</v>
      </c>
      <c r="AJ241">
        <f t="shared" si="44"/>
        <v>88900</v>
      </c>
      <c r="AK241">
        <f t="shared" si="45"/>
        <v>93980</v>
      </c>
      <c r="AL241">
        <f t="shared" si="46"/>
        <v>99060</v>
      </c>
      <c r="AM241">
        <f t="shared" si="47"/>
        <v>104140</v>
      </c>
    </row>
    <row r="242" spans="1:39" x14ac:dyDescent="0.25">
      <c r="A242" t="s">
        <v>539</v>
      </c>
      <c r="B242" t="s">
        <v>256</v>
      </c>
      <c r="C242" t="s">
        <v>278</v>
      </c>
      <c r="D242">
        <v>29100</v>
      </c>
      <c r="E242">
        <v>33250</v>
      </c>
      <c r="F242">
        <v>37400</v>
      </c>
      <c r="G242">
        <v>41550</v>
      </c>
      <c r="H242">
        <v>44850</v>
      </c>
      <c r="I242">
        <v>48200</v>
      </c>
      <c r="J242">
        <v>51550</v>
      </c>
      <c r="K242">
        <v>54850</v>
      </c>
      <c r="L242">
        <f t="shared" si="36"/>
        <v>58169.999999999993</v>
      </c>
      <c r="M242">
        <f t="shared" si="37"/>
        <v>61494</v>
      </c>
      <c r="N242">
        <f t="shared" si="38"/>
        <v>64818</v>
      </c>
      <c r="O242">
        <f t="shared" si="39"/>
        <v>68142</v>
      </c>
      <c r="P242">
        <v>17500</v>
      </c>
      <c r="Q242">
        <v>21150</v>
      </c>
      <c r="R242">
        <v>26650</v>
      </c>
      <c r="S242">
        <v>32150</v>
      </c>
      <c r="T242">
        <v>37650</v>
      </c>
      <c r="U242">
        <v>43150</v>
      </c>
      <c r="V242">
        <v>48650</v>
      </c>
      <c r="W242">
        <v>54150</v>
      </c>
      <c r="X242">
        <f t="shared" si="40"/>
        <v>45010</v>
      </c>
      <c r="Y242">
        <f t="shared" si="41"/>
        <v>47582</v>
      </c>
      <c r="Z242">
        <f t="shared" si="42"/>
        <v>50154</v>
      </c>
      <c r="AA242">
        <f t="shared" si="43"/>
        <v>52726</v>
      </c>
      <c r="AB242">
        <v>46550</v>
      </c>
      <c r="AC242">
        <v>53200</v>
      </c>
      <c r="AD242">
        <v>59850</v>
      </c>
      <c r="AE242">
        <v>66500</v>
      </c>
      <c r="AF242">
        <v>71850</v>
      </c>
      <c r="AG242">
        <v>77150</v>
      </c>
      <c r="AH242">
        <v>82500</v>
      </c>
      <c r="AI242">
        <v>87800</v>
      </c>
      <c r="AJ242">
        <f t="shared" si="44"/>
        <v>93100</v>
      </c>
      <c r="AK242">
        <f t="shared" si="45"/>
        <v>98420</v>
      </c>
      <c r="AL242">
        <f t="shared" si="46"/>
        <v>103740</v>
      </c>
      <c r="AM242">
        <f t="shared" si="47"/>
        <v>109060</v>
      </c>
    </row>
    <row r="243" spans="1:39" x14ac:dyDescent="0.25">
      <c r="A243" t="s">
        <v>540</v>
      </c>
      <c r="B243" t="s">
        <v>58</v>
      </c>
      <c r="C243" t="s">
        <v>276</v>
      </c>
      <c r="D243">
        <v>27800</v>
      </c>
      <c r="E243">
        <v>31800</v>
      </c>
      <c r="F243">
        <v>35750</v>
      </c>
      <c r="G243">
        <v>39700</v>
      </c>
      <c r="H243">
        <v>42900</v>
      </c>
      <c r="I243">
        <v>46100</v>
      </c>
      <c r="J243">
        <v>49250</v>
      </c>
      <c r="K243">
        <v>52450</v>
      </c>
      <c r="L243">
        <f t="shared" si="36"/>
        <v>55580</v>
      </c>
      <c r="M243">
        <f t="shared" si="37"/>
        <v>58756</v>
      </c>
      <c r="N243">
        <f t="shared" si="38"/>
        <v>61932</v>
      </c>
      <c r="O243">
        <f t="shared" si="39"/>
        <v>65107.999999999993</v>
      </c>
      <c r="P243">
        <v>16700</v>
      </c>
      <c r="Q243">
        <v>21150</v>
      </c>
      <c r="R243">
        <v>26650</v>
      </c>
      <c r="S243">
        <v>32150</v>
      </c>
      <c r="T243">
        <v>37650</v>
      </c>
      <c r="U243">
        <v>43150</v>
      </c>
      <c r="V243">
        <v>48650</v>
      </c>
      <c r="W243">
        <v>52450</v>
      </c>
      <c r="X243">
        <f t="shared" si="40"/>
        <v>45010</v>
      </c>
      <c r="Y243">
        <f t="shared" si="41"/>
        <v>47582</v>
      </c>
      <c r="Z243">
        <f t="shared" si="42"/>
        <v>50154</v>
      </c>
      <c r="AA243">
        <f t="shared" si="43"/>
        <v>52726</v>
      </c>
      <c r="AB243">
        <v>44450</v>
      </c>
      <c r="AC243">
        <v>50800</v>
      </c>
      <c r="AD243">
        <v>57150</v>
      </c>
      <c r="AE243">
        <v>63500</v>
      </c>
      <c r="AF243">
        <v>68600</v>
      </c>
      <c r="AG243">
        <v>73700</v>
      </c>
      <c r="AH243">
        <v>78750</v>
      </c>
      <c r="AI243">
        <v>83850</v>
      </c>
      <c r="AJ243">
        <f t="shared" si="44"/>
        <v>88900</v>
      </c>
      <c r="AK243">
        <f t="shared" si="45"/>
        <v>93980</v>
      </c>
      <c r="AL243">
        <f t="shared" si="46"/>
        <v>99060</v>
      </c>
      <c r="AM243">
        <f t="shared" si="47"/>
        <v>104140</v>
      </c>
    </row>
    <row r="244" spans="1:39" x14ac:dyDescent="0.25">
      <c r="A244" t="s">
        <v>541</v>
      </c>
      <c r="B244" t="s">
        <v>80</v>
      </c>
      <c r="C244" t="s">
        <v>275</v>
      </c>
      <c r="D244">
        <v>31100</v>
      </c>
      <c r="E244">
        <v>35600</v>
      </c>
      <c r="F244">
        <v>40000</v>
      </c>
      <c r="G244">
        <v>44450</v>
      </c>
      <c r="H244">
        <v>48050</v>
      </c>
      <c r="I244">
        <v>51600</v>
      </c>
      <c r="J244">
        <v>55150</v>
      </c>
      <c r="K244">
        <v>58700</v>
      </c>
      <c r="L244">
        <f t="shared" si="36"/>
        <v>62229.999999999993</v>
      </c>
      <c r="M244">
        <f t="shared" si="37"/>
        <v>65786</v>
      </c>
      <c r="N244">
        <f t="shared" si="38"/>
        <v>69342</v>
      </c>
      <c r="O244">
        <f t="shared" si="39"/>
        <v>72898</v>
      </c>
      <c r="P244">
        <v>18700</v>
      </c>
      <c r="Q244">
        <v>21350</v>
      </c>
      <c r="R244">
        <v>26650</v>
      </c>
      <c r="S244">
        <v>32150</v>
      </c>
      <c r="T244">
        <v>37650</v>
      </c>
      <c r="U244">
        <v>43150</v>
      </c>
      <c r="V244">
        <v>48650</v>
      </c>
      <c r="W244">
        <v>54150</v>
      </c>
      <c r="X244">
        <f t="shared" si="40"/>
        <v>45010</v>
      </c>
      <c r="Y244">
        <f t="shared" si="41"/>
        <v>47582</v>
      </c>
      <c r="Z244">
        <f t="shared" si="42"/>
        <v>50154</v>
      </c>
      <c r="AA244">
        <f t="shared" si="43"/>
        <v>52726</v>
      </c>
      <c r="AB244">
        <v>49800</v>
      </c>
      <c r="AC244">
        <v>56900</v>
      </c>
      <c r="AD244">
        <v>64000</v>
      </c>
      <c r="AE244">
        <v>71100</v>
      </c>
      <c r="AF244">
        <v>76800</v>
      </c>
      <c r="AG244">
        <v>82500</v>
      </c>
      <c r="AH244">
        <v>88200</v>
      </c>
      <c r="AI244">
        <v>93900</v>
      </c>
      <c r="AJ244">
        <f t="shared" si="44"/>
        <v>99540</v>
      </c>
      <c r="AK244">
        <f t="shared" si="45"/>
        <v>105228</v>
      </c>
      <c r="AL244">
        <f t="shared" si="46"/>
        <v>110916</v>
      </c>
      <c r="AM244">
        <f t="shared" si="47"/>
        <v>116604</v>
      </c>
    </row>
    <row r="245" spans="1:39" x14ac:dyDescent="0.25">
      <c r="A245" t="s">
        <v>542</v>
      </c>
      <c r="B245" t="s">
        <v>257</v>
      </c>
      <c r="C245" t="s">
        <v>275</v>
      </c>
      <c r="D245">
        <v>28500</v>
      </c>
      <c r="E245">
        <v>32600</v>
      </c>
      <c r="F245">
        <v>36650</v>
      </c>
      <c r="G245">
        <v>40700</v>
      </c>
      <c r="H245">
        <v>44000</v>
      </c>
      <c r="I245">
        <v>47250</v>
      </c>
      <c r="J245">
        <v>50500</v>
      </c>
      <c r="K245">
        <v>53750</v>
      </c>
      <c r="L245">
        <f t="shared" si="36"/>
        <v>56980</v>
      </c>
      <c r="M245">
        <f t="shared" si="37"/>
        <v>60236</v>
      </c>
      <c r="N245">
        <f t="shared" si="38"/>
        <v>63492</v>
      </c>
      <c r="O245">
        <f t="shared" si="39"/>
        <v>66748</v>
      </c>
      <c r="P245">
        <v>17100</v>
      </c>
      <c r="Q245">
        <v>21150</v>
      </c>
      <c r="R245">
        <v>26650</v>
      </c>
      <c r="S245">
        <v>32150</v>
      </c>
      <c r="T245">
        <v>37650</v>
      </c>
      <c r="U245">
        <v>43150</v>
      </c>
      <c r="V245">
        <v>48650</v>
      </c>
      <c r="W245">
        <v>53750</v>
      </c>
      <c r="X245">
        <f t="shared" si="40"/>
        <v>45010</v>
      </c>
      <c r="Y245">
        <f t="shared" si="41"/>
        <v>47582</v>
      </c>
      <c r="Z245">
        <f t="shared" si="42"/>
        <v>50154</v>
      </c>
      <c r="AA245">
        <f t="shared" si="43"/>
        <v>52726</v>
      </c>
      <c r="AB245">
        <v>45600</v>
      </c>
      <c r="AC245">
        <v>52100</v>
      </c>
      <c r="AD245">
        <v>58600</v>
      </c>
      <c r="AE245">
        <v>65100</v>
      </c>
      <c r="AF245">
        <v>70350</v>
      </c>
      <c r="AG245">
        <v>75550</v>
      </c>
      <c r="AH245">
        <v>80750</v>
      </c>
      <c r="AI245">
        <v>85950</v>
      </c>
      <c r="AJ245">
        <f t="shared" si="44"/>
        <v>91140</v>
      </c>
      <c r="AK245">
        <f t="shared" si="45"/>
        <v>96348</v>
      </c>
      <c r="AL245">
        <f t="shared" si="46"/>
        <v>101556</v>
      </c>
      <c r="AM245">
        <f t="shared" si="47"/>
        <v>106764</v>
      </c>
    </row>
    <row r="246" spans="1:39" x14ac:dyDescent="0.25">
      <c r="A246" t="s">
        <v>543</v>
      </c>
      <c r="B246" t="s">
        <v>258</v>
      </c>
      <c r="C246" t="s">
        <v>288</v>
      </c>
      <c r="D246">
        <v>27800</v>
      </c>
      <c r="E246">
        <v>31800</v>
      </c>
      <c r="F246">
        <v>35750</v>
      </c>
      <c r="G246">
        <v>39700</v>
      </c>
      <c r="H246">
        <v>42900</v>
      </c>
      <c r="I246">
        <v>46100</v>
      </c>
      <c r="J246">
        <v>49250</v>
      </c>
      <c r="K246">
        <v>52450</v>
      </c>
      <c r="L246">
        <f t="shared" si="36"/>
        <v>55580</v>
      </c>
      <c r="M246">
        <f t="shared" si="37"/>
        <v>58756</v>
      </c>
      <c r="N246">
        <f t="shared" si="38"/>
        <v>61932</v>
      </c>
      <c r="O246">
        <f t="shared" si="39"/>
        <v>65107.999999999993</v>
      </c>
      <c r="P246">
        <v>16700</v>
      </c>
      <c r="Q246">
        <v>21150</v>
      </c>
      <c r="R246">
        <v>26650</v>
      </c>
      <c r="S246">
        <v>32150</v>
      </c>
      <c r="T246">
        <v>37650</v>
      </c>
      <c r="U246">
        <v>43150</v>
      </c>
      <c r="V246">
        <v>48650</v>
      </c>
      <c r="W246">
        <v>52450</v>
      </c>
      <c r="X246">
        <f t="shared" si="40"/>
        <v>45010</v>
      </c>
      <c r="Y246">
        <f t="shared" si="41"/>
        <v>47582</v>
      </c>
      <c r="Z246">
        <f t="shared" si="42"/>
        <v>50154</v>
      </c>
      <c r="AA246">
        <f t="shared" si="43"/>
        <v>52726</v>
      </c>
      <c r="AB246">
        <v>44450</v>
      </c>
      <c r="AC246">
        <v>50800</v>
      </c>
      <c r="AD246">
        <v>57150</v>
      </c>
      <c r="AE246">
        <v>63500</v>
      </c>
      <c r="AF246">
        <v>68600</v>
      </c>
      <c r="AG246">
        <v>73700</v>
      </c>
      <c r="AH246">
        <v>78750</v>
      </c>
      <c r="AI246">
        <v>83850</v>
      </c>
      <c r="AJ246">
        <f t="shared" si="44"/>
        <v>88900</v>
      </c>
      <c r="AK246">
        <f t="shared" si="45"/>
        <v>93980</v>
      </c>
      <c r="AL246">
        <f t="shared" si="46"/>
        <v>99060</v>
      </c>
      <c r="AM246">
        <f t="shared" si="47"/>
        <v>104140</v>
      </c>
    </row>
    <row r="247" spans="1:39" x14ac:dyDescent="0.25">
      <c r="A247" t="s">
        <v>544</v>
      </c>
      <c r="B247" t="s">
        <v>69</v>
      </c>
      <c r="C247" t="s">
        <v>280</v>
      </c>
      <c r="D247">
        <v>46850</v>
      </c>
      <c r="E247">
        <v>53550</v>
      </c>
      <c r="F247">
        <v>60250</v>
      </c>
      <c r="G247">
        <v>66900</v>
      </c>
      <c r="H247">
        <v>72300</v>
      </c>
      <c r="I247">
        <v>77650</v>
      </c>
      <c r="J247">
        <v>83000</v>
      </c>
      <c r="K247">
        <v>88350</v>
      </c>
      <c r="L247">
        <f t="shared" si="36"/>
        <v>93660</v>
      </c>
      <c r="M247">
        <f t="shared" si="37"/>
        <v>99012</v>
      </c>
      <c r="N247">
        <f t="shared" si="38"/>
        <v>104364</v>
      </c>
      <c r="O247">
        <f t="shared" si="39"/>
        <v>109716</v>
      </c>
      <c r="P247">
        <v>28150</v>
      </c>
      <c r="Q247">
        <v>32150</v>
      </c>
      <c r="R247">
        <v>36150</v>
      </c>
      <c r="S247">
        <v>40150</v>
      </c>
      <c r="T247">
        <v>43400</v>
      </c>
      <c r="U247">
        <v>46600</v>
      </c>
      <c r="V247">
        <v>49800</v>
      </c>
      <c r="W247">
        <v>54150</v>
      </c>
      <c r="X247">
        <f t="shared" si="40"/>
        <v>56210</v>
      </c>
      <c r="Y247">
        <f t="shared" si="41"/>
        <v>59422</v>
      </c>
      <c r="Z247">
        <f t="shared" si="42"/>
        <v>62634</v>
      </c>
      <c r="AA247">
        <f t="shared" si="43"/>
        <v>65846</v>
      </c>
      <c r="AB247">
        <v>72950</v>
      </c>
      <c r="AC247">
        <v>83400</v>
      </c>
      <c r="AD247">
        <v>93800</v>
      </c>
      <c r="AE247">
        <v>104200</v>
      </c>
      <c r="AF247">
        <v>112550</v>
      </c>
      <c r="AG247">
        <v>120900</v>
      </c>
      <c r="AH247">
        <v>129250</v>
      </c>
      <c r="AI247">
        <v>137550</v>
      </c>
      <c r="AJ247">
        <f t="shared" si="44"/>
        <v>145880</v>
      </c>
      <c r="AK247">
        <f t="shared" si="45"/>
        <v>154216</v>
      </c>
      <c r="AL247">
        <f t="shared" si="46"/>
        <v>162552</v>
      </c>
      <c r="AM247">
        <f t="shared" si="47"/>
        <v>170888</v>
      </c>
    </row>
    <row r="248" spans="1:39" x14ac:dyDescent="0.25">
      <c r="A248" t="s">
        <v>545</v>
      </c>
      <c r="B248" t="s">
        <v>81</v>
      </c>
      <c r="C248" t="s">
        <v>277</v>
      </c>
      <c r="D248">
        <v>33850</v>
      </c>
      <c r="E248">
        <v>38650</v>
      </c>
      <c r="F248">
        <v>43500</v>
      </c>
      <c r="G248">
        <v>48300</v>
      </c>
      <c r="H248">
        <v>52200</v>
      </c>
      <c r="I248">
        <v>56050</v>
      </c>
      <c r="J248">
        <v>59900</v>
      </c>
      <c r="K248">
        <v>63800</v>
      </c>
      <c r="L248">
        <f t="shared" si="36"/>
        <v>67620</v>
      </c>
      <c r="M248">
        <f t="shared" si="37"/>
        <v>71484</v>
      </c>
      <c r="N248">
        <f t="shared" si="38"/>
        <v>75348</v>
      </c>
      <c r="O248">
        <f t="shared" si="39"/>
        <v>79212</v>
      </c>
      <c r="P248">
        <v>20300</v>
      </c>
      <c r="Q248">
        <v>23200</v>
      </c>
      <c r="R248">
        <v>26650</v>
      </c>
      <c r="S248">
        <v>32150</v>
      </c>
      <c r="T248">
        <v>37650</v>
      </c>
      <c r="U248">
        <v>43150</v>
      </c>
      <c r="V248">
        <v>48650</v>
      </c>
      <c r="W248">
        <v>54150</v>
      </c>
      <c r="X248">
        <f t="shared" si="40"/>
        <v>45010</v>
      </c>
      <c r="Y248">
        <f t="shared" si="41"/>
        <v>47582</v>
      </c>
      <c r="Z248">
        <f t="shared" si="42"/>
        <v>50154</v>
      </c>
      <c r="AA248">
        <f t="shared" si="43"/>
        <v>52726</v>
      </c>
      <c r="AB248">
        <v>54150</v>
      </c>
      <c r="AC248">
        <v>61850</v>
      </c>
      <c r="AD248">
        <v>69600</v>
      </c>
      <c r="AE248">
        <v>77300</v>
      </c>
      <c r="AF248">
        <v>83500</v>
      </c>
      <c r="AG248">
        <v>89700</v>
      </c>
      <c r="AH248">
        <v>95900</v>
      </c>
      <c r="AI248">
        <v>102050</v>
      </c>
      <c r="AJ248">
        <f t="shared" si="44"/>
        <v>108220</v>
      </c>
      <c r="AK248">
        <f t="shared" si="45"/>
        <v>114404</v>
      </c>
      <c r="AL248">
        <f t="shared" si="46"/>
        <v>120588</v>
      </c>
      <c r="AM248">
        <f t="shared" si="47"/>
        <v>126771.99999999999</v>
      </c>
    </row>
    <row r="249" spans="1:39" x14ac:dyDescent="0.25">
      <c r="A249" t="s">
        <v>546</v>
      </c>
      <c r="B249" t="s">
        <v>259</v>
      </c>
      <c r="C249" t="s">
        <v>272</v>
      </c>
      <c r="D249">
        <v>31150</v>
      </c>
      <c r="E249">
        <v>35600</v>
      </c>
      <c r="F249">
        <v>40050</v>
      </c>
      <c r="G249">
        <v>44500</v>
      </c>
      <c r="H249">
        <v>48100</v>
      </c>
      <c r="I249">
        <v>51650</v>
      </c>
      <c r="J249">
        <v>55150</v>
      </c>
      <c r="K249">
        <v>58750</v>
      </c>
      <c r="L249">
        <f t="shared" si="36"/>
        <v>62299.999999999993</v>
      </c>
      <c r="M249">
        <f t="shared" si="37"/>
        <v>65860</v>
      </c>
      <c r="N249">
        <f t="shared" si="38"/>
        <v>69420</v>
      </c>
      <c r="O249">
        <f t="shared" si="39"/>
        <v>72980</v>
      </c>
      <c r="P249">
        <v>18700</v>
      </c>
      <c r="Q249">
        <v>21400</v>
      </c>
      <c r="R249">
        <v>26650</v>
      </c>
      <c r="S249">
        <v>32150</v>
      </c>
      <c r="T249">
        <v>37650</v>
      </c>
      <c r="U249">
        <v>43150</v>
      </c>
      <c r="V249">
        <v>48650</v>
      </c>
      <c r="W249">
        <v>54150</v>
      </c>
      <c r="X249">
        <f t="shared" si="40"/>
        <v>45010</v>
      </c>
      <c r="Y249">
        <f t="shared" si="41"/>
        <v>47582</v>
      </c>
      <c r="Z249">
        <f t="shared" si="42"/>
        <v>50154</v>
      </c>
      <c r="AA249">
        <f t="shared" si="43"/>
        <v>52726</v>
      </c>
      <c r="AB249">
        <v>49850</v>
      </c>
      <c r="AC249">
        <v>57000</v>
      </c>
      <c r="AD249">
        <v>64100</v>
      </c>
      <c r="AE249">
        <v>71200</v>
      </c>
      <c r="AF249">
        <v>76900</v>
      </c>
      <c r="AG249">
        <v>82600</v>
      </c>
      <c r="AH249">
        <v>88300</v>
      </c>
      <c r="AI249">
        <v>94000</v>
      </c>
      <c r="AJ249">
        <f t="shared" si="44"/>
        <v>99680</v>
      </c>
      <c r="AK249">
        <f t="shared" si="45"/>
        <v>105376</v>
      </c>
      <c r="AL249">
        <f t="shared" si="46"/>
        <v>111072</v>
      </c>
      <c r="AM249">
        <f t="shared" si="47"/>
        <v>116768</v>
      </c>
    </row>
    <row r="250" spans="1:39" x14ac:dyDescent="0.25">
      <c r="A250" t="s">
        <v>547</v>
      </c>
      <c r="B250" t="s">
        <v>260</v>
      </c>
      <c r="C250" t="s">
        <v>290</v>
      </c>
      <c r="D250">
        <v>36950</v>
      </c>
      <c r="E250">
        <v>42250</v>
      </c>
      <c r="F250">
        <v>47550</v>
      </c>
      <c r="G250">
        <v>52850</v>
      </c>
      <c r="H250">
        <v>57100</v>
      </c>
      <c r="I250">
        <v>61300</v>
      </c>
      <c r="J250">
        <v>65550</v>
      </c>
      <c r="K250">
        <v>69750</v>
      </c>
      <c r="L250">
        <f t="shared" si="36"/>
        <v>73990</v>
      </c>
      <c r="M250">
        <f t="shared" si="37"/>
        <v>78218</v>
      </c>
      <c r="N250">
        <f t="shared" si="38"/>
        <v>82446</v>
      </c>
      <c r="O250">
        <f t="shared" si="39"/>
        <v>86674</v>
      </c>
      <c r="P250">
        <v>22200</v>
      </c>
      <c r="Q250">
        <v>25400</v>
      </c>
      <c r="R250">
        <v>28550</v>
      </c>
      <c r="S250">
        <v>32150</v>
      </c>
      <c r="T250">
        <v>37650</v>
      </c>
      <c r="U250">
        <v>43150</v>
      </c>
      <c r="V250">
        <v>48650</v>
      </c>
      <c r="W250">
        <v>54150</v>
      </c>
      <c r="X250">
        <f t="shared" si="40"/>
        <v>45010</v>
      </c>
      <c r="Y250">
        <f t="shared" si="41"/>
        <v>47582</v>
      </c>
      <c r="Z250">
        <f t="shared" si="42"/>
        <v>50154</v>
      </c>
      <c r="AA250">
        <f t="shared" si="43"/>
        <v>52726</v>
      </c>
      <c r="AB250">
        <v>59150</v>
      </c>
      <c r="AC250">
        <v>67600</v>
      </c>
      <c r="AD250">
        <v>76050</v>
      </c>
      <c r="AE250">
        <v>84500</v>
      </c>
      <c r="AF250">
        <v>91300</v>
      </c>
      <c r="AG250">
        <v>98050</v>
      </c>
      <c r="AH250">
        <v>104800</v>
      </c>
      <c r="AI250">
        <v>111550</v>
      </c>
      <c r="AJ250">
        <f t="shared" si="44"/>
        <v>118299.99999999999</v>
      </c>
      <c r="AK250">
        <f t="shared" si="45"/>
        <v>125060</v>
      </c>
      <c r="AL250">
        <f t="shared" si="46"/>
        <v>131820</v>
      </c>
      <c r="AM250">
        <f t="shared" si="47"/>
        <v>138580</v>
      </c>
    </row>
    <row r="251" spans="1:39" x14ac:dyDescent="0.25">
      <c r="A251" t="s">
        <v>548</v>
      </c>
      <c r="B251" t="s">
        <v>96</v>
      </c>
      <c r="C251" t="s">
        <v>271</v>
      </c>
      <c r="D251">
        <v>30350</v>
      </c>
      <c r="E251">
        <v>34650</v>
      </c>
      <c r="F251">
        <v>39000</v>
      </c>
      <c r="G251">
        <v>43300</v>
      </c>
      <c r="H251">
        <v>46800</v>
      </c>
      <c r="I251">
        <v>50250</v>
      </c>
      <c r="J251">
        <v>53700</v>
      </c>
      <c r="K251">
        <v>57200</v>
      </c>
      <c r="L251">
        <f t="shared" si="36"/>
        <v>60619.999999999993</v>
      </c>
      <c r="M251">
        <f t="shared" si="37"/>
        <v>64084</v>
      </c>
      <c r="N251">
        <f t="shared" si="38"/>
        <v>67548</v>
      </c>
      <c r="O251">
        <f t="shared" si="39"/>
        <v>71012</v>
      </c>
      <c r="P251">
        <v>18200</v>
      </c>
      <c r="Q251">
        <v>21150</v>
      </c>
      <c r="R251">
        <v>26650</v>
      </c>
      <c r="S251">
        <v>32150</v>
      </c>
      <c r="T251">
        <v>37650</v>
      </c>
      <c r="U251">
        <v>43150</v>
      </c>
      <c r="V251">
        <v>48650</v>
      </c>
      <c r="W251">
        <v>54150</v>
      </c>
      <c r="X251">
        <f t="shared" si="40"/>
        <v>45010</v>
      </c>
      <c r="Y251">
        <f t="shared" si="41"/>
        <v>47582</v>
      </c>
      <c r="Z251">
        <f t="shared" si="42"/>
        <v>50154</v>
      </c>
      <c r="AA251">
        <f t="shared" si="43"/>
        <v>52726</v>
      </c>
      <c r="AB251">
        <v>48550</v>
      </c>
      <c r="AC251">
        <v>55450</v>
      </c>
      <c r="AD251">
        <v>62400</v>
      </c>
      <c r="AE251">
        <v>69300</v>
      </c>
      <c r="AF251">
        <v>74850</v>
      </c>
      <c r="AG251">
        <v>80400</v>
      </c>
      <c r="AH251">
        <v>85950</v>
      </c>
      <c r="AI251">
        <v>91500</v>
      </c>
      <c r="AJ251">
        <f t="shared" si="44"/>
        <v>97020</v>
      </c>
      <c r="AK251">
        <f t="shared" si="45"/>
        <v>102564</v>
      </c>
      <c r="AL251">
        <f t="shared" si="46"/>
        <v>108108</v>
      </c>
      <c r="AM251">
        <f t="shared" si="47"/>
        <v>113652</v>
      </c>
    </row>
    <row r="252" spans="1:39" x14ac:dyDescent="0.25">
      <c r="A252" t="s">
        <v>549</v>
      </c>
      <c r="B252" t="s">
        <v>261</v>
      </c>
      <c r="C252" t="s">
        <v>279</v>
      </c>
      <c r="D252">
        <v>34450</v>
      </c>
      <c r="E252">
        <v>39400</v>
      </c>
      <c r="F252">
        <v>44300</v>
      </c>
      <c r="G252">
        <v>49200</v>
      </c>
      <c r="H252">
        <v>53150</v>
      </c>
      <c r="I252">
        <v>57100</v>
      </c>
      <c r="J252">
        <v>61050</v>
      </c>
      <c r="K252">
        <v>64950</v>
      </c>
      <c r="L252">
        <f t="shared" si="36"/>
        <v>68880</v>
      </c>
      <c r="M252">
        <f t="shared" si="37"/>
        <v>72816</v>
      </c>
      <c r="N252">
        <f t="shared" si="38"/>
        <v>76752</v>
      </c>
      <c r="O252">
        <f t="shared" si="39"/>
        <v>80688</v>
      </c>
      <c r="P252">
        <v>20650</v>
      </c>
      <c r="Q252">
        <v>23600</v>
      </c>
      <c r="R252">
        <v>26650</v>
      </c>
      <c r="S252">
        <v>32150</v>
      </c>
      <c r="T252">
        <v>37650</v>
      </c>
      <c r="U252">
        <v>43150</v>
      </c>
      <c r="V252">
        <v>48650</v>
      </c>
      <c r="W252">
        <v>54150</v>
      </c>
      <c r="X252">
        <f t="shared" si="40"/>
        <v>45010</v>
      </c>
      <c r="Y252">
        <f t="shared" si="41"/>
        <v>47582</v>
      </c>
      <c r="Z252">
        <f t="shared" si="42"/>
        <v>50154</v>
      </c>
      <c r="AA252">
        <f t="shared" si="43"/>
        <v>52726</v>
      </c>
      <c r="AB252">
        <v>55100</v>
      </c>
      <c r="AC252">
        <v>63000</v>
      </c>
      <c r="AD252">
        <v>70850</v>
      </c>
      <c r="AE252">
        <v>78700</v>
      </c>
      <c r="AF252">
        <v>85000</v>
      </c>
      <c r="AG252">
        <v>91300</v>
      </c>
      <c r="AH252">
        <v>97600</v>
      </c>
      <c r="AI252">
        <v>103900</v>
      </c>
      <c r="AJ252">
        <f t="shared" si="44"/>
        <v>110180</v>
      </c>
      <c r="AK252">
        <f t="shared" si="45"/>
        <v>116476</v>
      </c>
      <c r="AL252">
        <f t="shared" si="46"/>
        <v>122772</v>
      </c>
      <c r="AM252">
        <f t="shared" si="47"/>
        <v>129067.99999999999</v>
      </c>
    </row>
    <row r="253" spans="1:39" x14ac:dyDescent="0.25">
      <c r="A253" t="s">
        <v>550</v>
      </c>
      <c r="B253" t="s">
        <v>262</v>
      </c>
      <c r="C253" t="s">
        <v>275</v>
      </c>
      <c r="D253">
        <v>30900</v>
      </c>
      <c r="E253">
        <v>35250</v>
      </c>
      <c r="F253">
        <v>39700</v>
      </c>
      <c r="G253">
        <v>44100</v>
      </c>
      <c r="H253">
        <v>47650</v>
      </c>
      <c r="I253">
        <v>51200</v>
      </c>
      <c r="J253">
        <v>54700</v>
      </c>
      <c r="K253">
        <v>58250</v>
      </c>
      <c r="L253">
        <f t="shared" si="36"/>
        <v>61739.999999999993</v>
      </c>
      <c r="M253">
        <f t="shared" si="37"/>
        <v>65268</v>
      </c>
      <c r="N253">
        <f t="shared" si="38"/>
        <v>68796</v>
      </c>
      <c r="O253">
        <f t="shared" si="39"/>
        <v>72324</v>
      </c>
      <c r="P253">
        <v>18550</v>
      </c>
      <c r="Q253">
        <v>21200</v>
      </c>
      <c r="R253">
        <v>26650</v>
      </c>
      <c r="S253">
        <v>32150</v>
      </c>
      <c r="T253">
        <v>37650</v>
      </c>
      <c r="U253">
        <v>43150</v>
      </c>
      <c r="V253">
        <v>48650</v>
      </c>
      <c r="W253">
        <v>54150</v>
      </c>
      <c r="X253">
        <f t="shared" si="40"/>
        <v>45010</v>
      </c>
      <c r="Y253">
        <f t="shared" si="41"/>
        <v>47582</v>
      </c>
      <c r="Z253">
        <f t="shared" si="42"/>
        <v>50154</v>
      </c>
      <c r="AA253">
        <f t="shared" si="43"/>
        <v>52726</v>
      </c>
      <c r="AB253">
        <v>49400</v>
      </c>
      <c r="AC253">
        <v>56450</v>
      </c>
      <c r="AD253">
        <v>63500</v>
      </c>
      <c r="AE253">
        <v>70550</v>
      </c>
      <c r="AF253">
        <v>76200</v>
      </c>
      <c r="AG253">
        <v>81850</v>
      </c>
      <c r="AH253">
        <v>87500</v>
      </c>
      <c r="AI253">
        <v>93150</v>
      </c>
      <c r="AJ253">
        <f t="shared" si="44"/>
        <v>98770</v>
      </c>
      <c r="AK253">
        <f t="shared" si="45"/>
        <v>104414</v>
      </c>
      <c r="AL253">
        <f t="shared" si="46"/>
        <v>110058</v>
      </c>
      <c r="AM253">
        <f t="shared" si="47"/>
        <v>115702</v>
      </c>
    </row>
    <row r="254" spans="1:39" x14ac:dyDescent="0.25">
      <c r="A254" t="s">
        <v>551</v>
      </c>
      <c r="B254" t="s">
        <v>263</v>
      </c>
      <c r="C254" t="s">
        <v>294</v>
      </c>
      <c r="D254">
        <v>27800</v>
      </c>
      <c r="E254">
        <v>31800</v>
      </c>
      <c r="F254">
        <v>35750</v>
      </c>
      <c r="G254">
        <v>39700</v>
      </c>
      <c r="H254">
        <v>42900</v>
      </c>
      <c r="I254">
        <v>46100</v>
      </c>
      <c r="J254">
        <v>49250</v>
      </c>
      <c r="K254">
        <v>52450</v>
      </c>
      <c r="L254">
        <f t="shared" si="36"/>
        <v>55580</v>
      </c>
      <c r="M254">
        <f t="shared" si="37"/>
        <v>58756</v>
      </c>
      <c r="N254">
        <f t="shared" si="38"/>
        <v>61932</v>
      </c>
      <c r="O254">
        <f t="shared" si="39"/>
        <v>65107.999999999993</v>
      </c>
      <c r="P254">
        <v>16700</v>
      </c>
      <c r="Q254">
        <v>21150</v>
      </c>
      <c r="R254">
        <v>26650</v>
      </c>
      <c r="S254">
        <v>32150</v>
      </c>
      <c r="T254">
        <v>37650</v>
      </c>
      <c r="U254">
        <v>43150</v>
      </c>
      <c r="V254">
        <v>48650</v>
      </c>
      <c r="W254">
        <v>52450</v>
      </c>
      <c r="X254">
        <f t="shared" si="40"/>
        <v>45010</v>
      </c>
      <c r="Y254">
        <f t="shared" si="41"/>
        <v>47582</v>
      </c>
      <c r="Z254">
        <f t="shared" si="42"/>
        <v>50154</v>
      </c>
      <c r="AA254">
        <f t="shared" si="43"/>
        <v>52726</v>
      </c>
      <c r="AB254">
        <v>44450</v>
      </c>
      <c r="AC254">
        <v>50800</v>
      </c>
      <c r="AD254">
        <v>57150</v>
      </c>
      <c r="AE254">
        <v>63500</v>
      </c>
      <c r="AF254">
        <v>68600</v>
      </c>
      <c r="AG254">
        <v>73700</v>
      </c>
      <c r="AH254">
        <v>78750</v>
      </c>
      <c r="AI254">
        <v>83850</v>
      </c>
      <c r="AJ254">
        <f t="shared" si="44"/>
        <v>88900</v>
      </c>
      <c r="AK254">
        <f t="shared" si="45"/>
        <v>93980</v>
      </c>
      <c r="AL254">
        <f t="shared" si="46"/>
        <v>99060</v>
      </c>
      <c r="AM254">
        <f t="shared" si="47"/>
        <v>104140</v>
      </c>
    </row>
    <row r="255" spans="1:39" x14ac:dyDescent="0.25">
      <c r="A255" t="s">
        <v>552</v>
      </c>
      <c r="B255" t="s">
        <v>264</v>
      </c>
      <c r="C255" t="s">
        <v>292</v>
      </c>
      <c r="D255">
        <v>27800</v>
      </c>
      <c r="E255">
        <v>31800</v>
      </c>
      <c r="F255">
        <v>35750</v>
      </c>
      <c r="G255">
        <v>39700</v>
      </c>
      <c r="H255">
        <v>42900</v>
      </c>
      <c r="I255">
        <v>46100</v>
      </c>
      <c r="J255">
        <v>49250</v>
      </c>
      <c r="K255">
        <v>52450</v>
      </c>
      <c r="L255">
        <f t="shared" si="36"/>
        <v>55580</v>
      </c>
      <c r="M255">
        <f t="shared" si="37"/>
        <v>58756</v>
      </c>
      <c r="N255">
        <f t="shared" si="38"/>
        <v>61932</v>
      </c>
      <c r="O255">
        <f t="shared" si="39"/>
        <v>65107.999999999993</v>
      </c>
      <c r="P255">
        <v>16700</v>
      </c>
      <c r="Q255">
        <v>21150</v>
      </c>
      <c r="R255">
        <v>26650</v>
      </c>
      <c r="S255">
        <v>32150</v>
      </c>
      <c r="T255">
        <v>37650</v>
      </c>
      <c r="U255">
        <v>43150</v>
      </c>
      <c r="V255">
        <v>48650</v>
      </c>
      <c r="W255">
        <v>52450</v>
      </c>
      <c r="X255">
        <f t="shared" si="40"/>
        <v>45010</v>
      </c>
      <c r="Y255">
        <f t="shared" si="41"/>
        <v>47582</v>
      </c>
      <c r="Z255">
        <f t="shared" si="42"/>
        <v>50154</v>
      </c>
      <c r="AA255">
        <f t="shared" si="43"/>
        <v>52726</v>
      </c>
      <c r="AB255">
        <v>44450</v>
      </c>
      <c r="AC255">
        <v>50800</v>
      </c>
      <c r="AD255">
        <v>57150</v>
      </c>
      <c r="AE255">
        <v>63500</v>
      </c>
      <c r="AF255">
        <v>68600</v>
      </c>
      <c r="AG255">
        <v>73700</v>
      </c>
      <c r="AH255">
        <v>78750</v>
      </c>
      <c r="AI255">
        <v>83850</v>
      </c>
      <c r="AJ255">
        <f t="shared" si="44"/>
        <v>88900</v>
      </c>
      <c r="AK255">
        <f t="shared" si="45"/>
        <v>93980</v>
      </c>
      <c r="AL255">
        <f t="shared" si="46"/>
        <v>99060</v>
      </c>
      <c r="AM255">
        <f t="shared" si="47"/>
        <v>104140</v>
      </c>
    </row>
  </sheetData>
  <conditionalFormatting sqref="P1:P1048576">
    <cfRule type="cellIs" dxfId="0" priority="1" operator="lessThan">
      <formula>12060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>
      <selection activeCell="A15" sqref="A15:N18"/>
    </sheetView>
  </sheetViews>
  <sheetFormatPr defaultRowHeight="15" x14ac:dyDescent="0.25"/>
  <cols>
    <col min="2" max="2" width="13.28515625" bestFit="1" customWidth="1"/>
  </cols>
  <sheetData>
    <row r="1" spans="1:14" x14ac:dyDescent="0.25">
      <c r="A1" t="s">
        <v>578</v>
      </c>
      <c r="B1" t="s">
        <v>577</v>
      </c>
    </row>
    <row r="2" spans="1:14" x14ac:dyDescent="0.25">
      <c r="A2">
        <v>1</v>
      </c>
      <c r="B2" s="51">
        <v>15650</v>
      </c>
    </row>
    <row r="3" spans="1:14" x14ac:dyDescent="0.25">
      <c r="A3">
        <v>2</v>
      </c>
      <c r="B3" s="51">
        <v>21150</v>
      </c>
    </row>
    <row r="4" spans="1:14" x14ac:dyDescent="0.25">
      <c r="A4">
        <v>3</v>
      </c>
      <c r="B4" s="51">
        <v>26650</v>
      </c>
    </row>
    <row r="5" spans="1:14" x14ac:dyDescent="0.25">
      <c r="A5">
        <v>4</v>
      </c>
      <c r="B5" s="51">
        <v>32150</v>
      </c>
    </row>
    <row r="6" spans="1:14" x14ac:dyDescent="0.25">
      <c r="A6">
        <v>5</v>
      </c>
      <c r="B6" s="51">
        <v>37650</v>
      </c>
    </row>
    <row r="7" spans="1:14" x14ac:dyDescent="0.25">
      <c r="A7">
        <v>6</v>
      </c>
      <c r="B7" s="51">
        <v>43150</v>
      </c>
    </row>
    <row r="8" spans="1:14" x14ac:dyDescent="0.25">
      <c r="A8">
        <v>7</v>
      </c>
      <c r="B8" s="51">
        <v>48650</v>
      </c>
    </row>
    <row r="9" spans="1:14" x14ac:dyDescent="0.25">
      <c r="A9">
        <v>8</v>
      </c>
      <c r="B9" s="51">
        <v>54150</v>
      </c>
      <c r="C9" s="51">
        <v>6330</v>
      </c>
    </row>
    <row r="10" spans="1:14" x14ac:dyDescent="0.25">
      <c r="A10">
        <v>9</v>
      </c>
      <c r="B10" s="51">
        <f>B9+C9</f>
        <v>60480</v>
      </c>
      <c r="C10" t="s">
        <v>625</v>
      </c>
    </row>
    <row r="11" spans="1:14" x14ac:dyDescent="0.25">
      <c r="A11">
        <v>10</v>
      </c>
      <c r="B11" s="51">
        <f>B10+C9</f>
        <v>66810</v>
      </c>
    </row>
    <row r="12" spans="1:14" x14ac:dyDescent="0.25">
      <c r="A12">
        <v>11</v>
      </c>
      <c r="B12" s="51">
        <f>B11+C9</f>
        <v>73140</v>
      </c>
    </row>
    <row r="13" spans="1:14" x14ac:dyDescent="0.25">
      <c r="A13">
        <v>12</v>
      </c>
      <c r="B13" s="51">
        <f>B12+C9</f>
        <v>79470</v>
      </c>
    </row>
    <row r="15" spans="1:14" x14ac:dyDescent="0.25">
      <c r="A15" s="106" t="s">
        <v>576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x14ac:dyDescent="0.2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</sheetData>
  <mergeCells count="1">
    <mergeCell ref="A15:N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Survey Questionnaire</vt:lpstr>
      <vt:lpstr>LIMITS_COUNTYLEVEL</vt:lpstr>
      <vt:lpstr>Poverty Levels</vt:lpstr>
      <vt:lpstr>LIMITS_COUNTYLEVEL</vt:lpstr>
      <vt:lpstr>'Survey Questionnaire'!Print_Area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Molly Ryan</cp:lastModifiedBy>
  <cp:lastPrinted>2017-06-05T18:50:45Z</cp:lastPrinted>
  <dcterms:created xsi:type="dcterms:W3CDTF">2017-03-09T20:12:23Z</dcterms:created>
  <dcterms:modified xsi:type="dcterms:W3CDTF">2025-05-29T19:20:31Z</dcterms:modified>
</cp:coreProperties>
</file>